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9735" tabRatio="748" firstSheet="1" activeTab="1"/>
  </bookViews>
  <sheets>
    <sheet name="Лист4" sheetId="29" state="hidden" r:id="rId1"/>
    <sheet name="Отчет" sheetId="39" r:id="rId2"/>
  </sheets>
  <definedNames>
    <definedName name="_xlnm.Print_Area" localSheetId="1">Отчет!$A$1:$M$36</definedName>
  </definedNames>
  <calcPr calcId="125725"/>
</workbook>
</file>

<file path=xl/calcChain.xml><?xml version="1.0" encoding="utf-8"?>
<calcChain xmlns="http://schemas.openxmlformats.org/spreadsheetml/2006/main">
  <c r="J34" i="39"/>
  <c r="I35"/>
  <c r="I33"/>
  <c r="J32" s="1"/>
  <c r="I31"/>
  <c r="I30"/>
  <c r="J28" s="1"/>
  <c r="I27"/>
  <c r="I26"/>
  <c r="I16"/>
  <c r="I19"/>
  <c r="I23"/>
  <c r="I20"/>
  <c r="I15"/>
  <c r="I14"/>
  <c r="J21" l="1"/>
  <c r="J13"/>
  <c r="J15"/>
  <c r="J17" l="1"/>
  <c r="M13" s="1"/>
  <c r="J26"/>
</calcChain>
</file>

<file path=xl/sharedStrings.xml><?xml version="1.0" encoding="utf-8"?>
<sst xmlns="http://schemas.openxmlformats.org/spreadsheetml/2006/main" count="111" uniqueCount="70">
  <si>
    <t xml:space="preserve">Удельный вес спортсменов принявших участие в официальных спортивных соревнованиях, в их общей численности </t>
  </si>
  <si>
    <t>Количество договоров</t>
  </si>
  <si>
    <t xml:space="preserve">Показатель качества </t>
  </si>
  <si>
    <t>Количество участников мероприятий</t>
  </si>
  <si>
    <t>человек</t>
  </si>
  <si>
    <t xml:space="preserve">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</t>
  </si>
  <si>
    <t xml:space="preserve"> Источник информации о фактическом значении показателя</t>
  </si>
  <si>
    <t>Единица измерения</t>
  </si>
  <si>
    <t>Наименование показателя</t>
  </si>
  <si>
    <t>Оценка          итоговая по каждой оказываемой услуге,выполняемой работы</t>
  </si>
  <si>
    <t>Наличие обоснованных жалоб</t>
  </si>
  <si>
    <t>единица</t>
  </si>
  <si>
    <t xml:space="preserve">Работа 5 </t>
  </si>
  <si>
    <t>Проведение тестирования выполнения нормативов испытаний (тестов комплекса ГТО)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</si>
  <si>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</si>
  <si>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</si>
  <si>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</si>
  <si>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Показатель объема</t>
  </si>
  <si>
    <t xml:space="preserve">Наименование оказываемой  услуги 
(выполняемой работы) </t>
  </si>
  <si>
    <t>Значение утвержденное в муниципальном задании на отчетный финансовый год</t>
  </si>
  <si>
    <t>Оценка выполнения муниципальным учреждением муниципального задания по каждому показателю</t>
  </si>
  <si>
    <t>к Порядку и условиям формирования муниципального задания</t>
  </si>
  <si>
    <t>в отношении муниципальных учреждений и финансового</t>
  </si>
  <si>
    <t xml:space="preserve">обеспечения выполнения муниципального задания </t>
  </si>
  <si>
    <t>Приложение № 4</t>
  </si>
  <si>
    <t>Причины отклонения значений от запланированных</t>
  </si>
  <si>
    <t>Сводная оценка выполнения муниципальными учреждениями муниципального задания по показателям                     (качества, объема)</t>
  </si>
  <si>
    <t>Вариант оказания (выполнения)</t>
  </si>
  <si>
    <t>Количество занятий</t>
  </si>
  <si>
    <t>штук</t>
  </si>
  <si>
    <t>Количество мероприятий</t>
  </si>
  <si>
    <t>Процент</t>
  </si>
  <si>
    <t>МАУ "ЦФСП</t>
  </si>
  <si>
    <t xml:space="preserve">Работа 1 </t>
  </si>
  <si>
    <t xml:space="preserve">Работа 2 </t>
  </si>
  <si>
    <t>Обеспечение доступа к объектам спорта</t>
  </si>
  <si>
    <t xml:space="preserve">Работа 3 </t>
  </si>
  <si>
    <t xml:space="preserve">Работа 4 </t>
  </si>
  <si>
    <t>Организация и проведение официальных физкультурных (физкультурно-оздоровительных) мероприятий</t>
  </si>
  <si>
    <t xml:space="preserve">Работа 6 </t>
  </si>
  <si>
    <t>процент</t>
  </si>
  <si>
    <t>Коэффициент удовлетворенности спортсменов, посетивших объекты спорта для проведения физкультурных мероприятий, спортивных мероприятий</t>
  </si>
  <si>
    <t>Количество спортсменов</t>
  </si>
  <si>
    <t xml:space="preserve"> 1. Доля обоснованных жалоб граждан, поступивших в министерство спорта Красноярского края по итогам проведения физкультурных и спортивных мероприятий;  </t>
  </si>
  <si>
    <t xml:space="preserve">   2. Доля удовлетворенных протестов, поступивших в письменной форме в главную судейскую коллегию при проведении физкультурных и спортивных мероприятий;  </t>
  </si>
  <si>
    <t>2.  Доля удовлетворенных протестов, поступивших в письменной форме в главную судейскую коллегию при проведении физкультурных мероприятий</t>
  </si>
  <si>
    <t>1. Доля обоснованных жалоб граждан, поступивших в министерство спорта Красноярского края по итогам проведения физкультурных мероприятий</t>
  </si>
  <si>
    <t>3. Количество участников физкультурных и спортивных мероприятий</t>
  </si>
  <si>
    <t>Человек</t>
  </si>
  <si>
    <t>2569</t>
  </si>
  <si>
    <t>Реализация на объектах спорта физкультурных мероприятий, спортивных мероприятий, проводимых в рамках реализации утвержденного календарного плана официальных физкультурных мероприятий и спортивных мероприятий МО, официальных физкультурных мероприятий и спортивных мероприятий Красноярского края, а также утвержденного Единого календарного плана межрегиональных, всероссийских и международных физкультурных мероприятий</t>
  </si>
  <si>
    <t>Организация физкультурно-спортивной работы по месту проживания граждан</t>
  </si>
  <si>
    <t>Организация мероприятий по подготовке спортивных сборных команд</t>
  </si>
  <si>
    <t>Директор МАУ "ЦФСП"</t>
  </si>
  <si>
    <t xml:space="preserve">Сводный отчет о фактическом исполнении муниципального задания  муниципальным автономным учреждением "Центр физкультурно-спортивной подготовки" в отчетном  2024 финансовом году                                                                                                                                        (4 квартал)  </t>
  </si>
  <si>
    <t>Факт за 4 квартал 2024</t>
  </si>
  <si>
    <t>Фактическое количество проведенных мероприятий за 4 квартал</t>
  </si>
  <si>
    <t>Фактическое количество человек, принявших участие в мероприятиях за 4 квартал</t>
  </si>
  <si>
    <t>В.В. Шашков</t>
  </si>
  <si>
    <t>23.01.2025г.</t>
  </si>
  <si>
    <t>54</t>
  </si>
  <si>
    <t>Пропаганда физической культуры, спорта и здорового образа жизни</t>
  </si>
  <si>
    <t>Работа 7</t>
  </si>
  <si>
    <t>Количество оказанной банной услуги</t>
  </si>
  <si>
    <t>Содержание (эксплуатация) имущества находящегося в государственной (муниципальной) собственности</t>
  </si>
  <si>
    <t>Работа 8</t>
  </si>
  <si>
    <t>Содержание объектов недвижимого имущества в надлежащем состоянии</t>
  </si>
  <si>
    <t>м2</t>
  </si>
  <si>
    <t>Количество обслуживаемых (эксплуатируемых) объектов, в т.ч. прилегающих территорий</t>
  </si>
  <si>
    <t>Фактическое количеств ооказанной услуги за 4 квартал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</si>
</sst>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family val="2"/>
      <scheme val="minor"/>
    </font>
    <font>
      <sz val="10"/>
      <name val="Arial CY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9" fontId="8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10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center" vertical="center" wrapText="1"/>
    </xf>
    <xf numFmtId="1" fontId="4" fillId="2" borderId="5" xfId="3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164" fontId="4" fillId="2" borderId="5" xfId="3" applyNumberFormat="1" applyFont="1" applyFill="1" applyBorder="1" applyAlignment="1">
      <alignment horizontal="center" vertical="center" wrapText="1"/>
    </xf>
    <xf numFmtId="1" fontId="4" fillId="2" borderId="5" xfId="3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7" fillId="0" borderId="0" xfId="0" applyFont="1" applyFill="1"/>
    <xf numFmtId="9" fontId="18" fillId="0" borderId="0" xfId="3" applyFont="1" applyFill="1"/>
    <xf numFmtId="0" fontId="10" fillId="0" borderId="0" xfId="0" applyFont="1" applyFill="1"/>
    <xf numFmtId="0" fontId="18" fillId="0" borderId="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4" fontId="4" fillId="2" borderId="1" xfId="3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wrapText="1"/>
    </xf>
    <xf numFmtId="164" fontId="4" fillId="2" borderId="8" xfId="0" applyNumberFormat="1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17" fillId="2" borderId="17" xfId="0" applyNumberFormat="1" applyFont="1" applyFill="1" applyBorder="1" applyAlignment="1">
      <alignment horizontal="center" vertical="center"/>
    </xf>
    <xf numFmtId="164" fontId="17" fillId="2" borderId="0" xfId="0" applyNumberFormat="1" applyFont="1" applyFill="1" applyBorder="1" applyAlignment="1">
      <alignment horizontal="center" vertical="center"/>
    </xf>
    <xf numFmtId="164" fontId="17" fillId="2" borderId="18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4" xfId="2"/>
    <cellStyle name="Процентный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6"/>
  <sheetViews>
    <sheetView tabSelected="1" view="pageBreakPreview" topLeftCell="A29" zoomScale="56" zoomScaleNormal="57" zoomScaleSheetLayoutView="56" workbookViewId="0">
      <selection activeCell="L35" sqref="L35"/>
    </sheetView>
  </sheetViews>
  <sheetFormatPr defaultRowHeight="15"/>
  <cols>
    <col min="1" max="1" width="22.140625" style="28" customWidth="1"/>
    <col min="2" max="2" width="19.28515625" style="28" customWidth="1"/>
    <col min="3" max="3" width="16.140625" style="28" customWidth="1"/>
    <col min="4" max="4" width="18.7109375" style="28" customWidth="1"/>
    <col min="5" max="5" width="38.28515625" style="28" customWidth="1"/>
    <col min="6" max="6" width="14.42578125" style="28" customWidth="1"/>
    <col min="7" max="7" width="24.42578125" style="28" customWidth="1"/>
    <col min="8" max="8" width="15" style="28" customWidth="1"/>
    <col min="9" max="9" width="22.42578125" style="28" customWidth="1"/>
    <col min="10" max="10" width="20.5703125" style="28" customWidth="1"/>
    <col min="11" max="11" width="40.42578125" style="28" customWidth="1"/>
    <col min="12" max="12" width="37.140625" style="28" customWidth="1"/>
    <col min="13" max="13" width="16.5703125" style="28" customWidth="1"/>
    <col min="14" max="16384" width="9.140625" style="28"/>
  </cols>
  <sheetData>
    <row r="1" spans="1:17" ht="18.75">
      <c r="B1" s="29"/>
      <c r="C1" s="29"/>
      <c r="D1" s="29"/>
      <c r="E1" s="29"/>
      <c r="F1" s="29"/>
      <c r="G1" s="29"/>
      <c r="H1" s="29"/>
      <c r="I1" s="29"/>
      <c r="J1" s="2" t="s">
        <v>24</v>
      </c>
      <c r="K1" s="29"/>
      <c r="L1" s="29"/>
      <c r="M1" s="29"/>
    </row>
    <row r="2" spans="1:17" ht="18.75">
      <c r="B2" s="29"/>
      <c r="C2" s="29"/>
      <c r="D2" s="29"/>
      <c r="E2" s="29"/>
      <c r="F2" s="29"/>
      <c r="G2" s="29"/>
      <c r="H2" s="29"/>
      <c r="I2" s="29"/>
      <c r="J2" s="2" t="s">
        <v>21</v>
      </c>
      <c r="K2" s="29"/>
      <c r="L2" s="29"/>
      <c r="M2" s="29"/>
    </row>
    <row r="3" spans="1:17" ht="18.75">
      <c r="B3" s="29"/>
      <c r="C3" s="29"/>
      <c r="D3" s="29"/>
      <c r="E3" s="29"/>
      <c r="F3" s="29"/>
      <c r="G3" s="29"/>
      <c r="H3" s="29"/>
      <c r="I3" s="29"/>
      <c r="J3" s="2" t="s">
        <v>22</v>
      </c>
      <c r="K3" s="29"/>
      <c r="L3" s="29"/>
      <c r="M3" s="29"/>
    </row>
    <row r="4" spans="1:17" ht="18.75">
      <c r="B4" s="29"/>
      <c r="C4" s="29"/>
      <c r="D4" s="29"/>
      <c r="E4" s="29"/>
      <c r="F4" s="29"/>
      <c r="G4" s="29"/>
      <c r="H4" s="29"/>
      <c r="I4" s="29"/>
      <c r="J4" s="2" t="s">
        <v>23</v>
      </c>
      <c r="K4" s="29"/>
      <c r="L4" s="29"/>
      <c r="M4" s="29"/>
    </row>
    <row r="5" spans="1:17" ht="18.75">
      <c r="B5" s="29"/>
      <c r="C5" s="29"/>
      <c r="D5" s="29"/>
      <c r="E5" s="29"/>
      <c r="F5" s="29"/>
      <c r="G5" s="29"/>
      <c r="H5" s="29"/>
      <c r="I5" s="29"/>
      <c r="J5" s="29"/>
      <c r="K5" s="29"/>
      <c r="L5" s="3"/>
      <c r="M5" s="29"/>
    </row>
    <row r="6" spans="1:17" ht="18.75">
      <c r="B6" s="29"/>
      <c r="C6" s="29"/>
      <c r="D6" s="29"/>
      <c r="E6" s="29"/>
      <c r="F6" s="29"/>
      <c r="G6" s="29"/>
      <c r="H6" s="29"/>
      <c r="I6" s="29"/>
      <c r="J6" s="29"/>
      <c r="K6" s="29"/>
      <c r="L6" s="6"/>
      <c r="M6" s="29"/>
    </row>
    <row r="7" spans="1:17" ht="18.75">
      <c r="B7" s="29"/>
      <c r="C7" s="29"/>
      <c r="D7" s="29"/>
      <c r="E7" s="29"/>
      <c r="F7" s="29"/>
      <c r="G7" s="29"/>
      <c r="H7" s="29"/>
      <c r="I7" s="29"/>
      <c r="J7" s="29"/>
      <c r="K7" s="29"/>
      <c r="L7" s="6"/>
      <c r="M7" s="29"/>
    </row>
    <row r="8" spans="1:17" ht="15" customHeight="1">
      <c r="B8" s="29"/>
      <c r="C8" s="29"/>
      <c r="D8" s="29"/>
      <c r="E8" s="42" t="s">
        <v>54</v>
      </c>
      <c r="F8" s="42"/>
      <c r="G8" s="42"/>
      <c r="H8" s="42"/>
      <c r="I8" s="42"/>
      <c r="J8" s="42"/>
      <c r="K8" s="29"/>
      <c r="L8" s="29"/>
      <c r="M8" s="29"/>
    </row>
    <row r="9" spans="1:17" ht="46.5" customHeight="1">
      <c r="B9" s="29"/>
      <c r="C9" s="29"/>
      <c r="D9" s="29"/>
      <c r="E9" s="42"/>
      <c r="F9" s="42"/>
      <c r="G9" s="42"/>
      <c r="H9" s="42"/>
      <c r="I9" s="42"/>
      <c r="J9" s="42"/>
      <c r="K9" s="29"/>
      <c r="L9" s="29"/>
      <c r="M9" s="29"/>
    </row>
    <row r="10" spans="1:17" ht="37.5" customHeight="1">
      <c r="B10" s="29"/>
      <c r="C10" s="29"/>
      <c r="D10" s="29"/>
      <c r="E10" s="42"/>
      <c r="F10" s="42"/>
      <c r="G10" s="42"/>
      <c r="H10" s="42"/>
      <c r="I10" s="42"/>
      <c r="J10" s="42"/>
      <c r="K10" s="29"/>
      <c r="L10" s="29"/>
      <c r="M10" s="29"/>
    </row>
    <row r="11" spans="1:17" ht="19.5" thickBot="1"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</row>
    <row r="12" spans="1:17" ht="157.5" customHeight="1" thickBot="1">
      <c r="A12" s="69" t="s">
        <v>14</v>
      </c>
      <c r="B12" s="70" t="s">
        <v>18</v>
      </c>
      <c r="C12" s="70" t="s">
        <v>27</v>
      </c>
      <c r="D12" s="70" t="s">
        <v>15</v>
      </c>
      <c r="E12" s="70" t="s">
        <v>8</v>
      </c>
      <c r="F12" s="70" t="s">
        <v>7</v>
      </c>
      <c r="G12" s="70" t="s">
        <v>19</v>
      </c>
      <c r="H12" s="70" t="s">
        <v>55</v>
      </c>
      <c r="I12" s="70" t="s">
        <v>20</v>
      </c>
      <c r="J12" s="70" t="s">
        <v>26</v>
      </c>
      <c r="K12" s="70" t="s">
        <v>25</v>
      </c>
      <c r="L12" s="71" t="s">
        <v>6</v>
      </c>
      <c r="M12" s="72" t="s">
        <v>9</v>
      </c>
    </row>
    <row r="13" spans="1:17" ht="69.75" customHeight="1">
      <c r="A13" s="76" t="s">
        <v>32</v>
      </c>
      <c r="B13" s="52" t="s">
        <v>51</v>
      </c>
      <c r="C13" s="43" t="s">
        <v>33</v>
      </c>
      <c r="D13" s="9" t="s">
        <v>16</v>
      </c>
      <c r="E13" s="37" t="s">
        <v>10</v>
      </c>
      <c r="F13" s="10" t="s">
        <v>11</v>
      </c>
      <c r="G13" s="20">
        <v>0</v>
      </c>
      <c r="H13" s="25">
        <v>0</v>
      </c>
      <c r="I13" s="26">
        <v>1</v>
      </c>
      <c r="J13" s="87">
        <f>(I13+I14)/2</f>
        <v>0.99976325757575757</v>
      </c>
      <c r="K13" s="10"/>
      <c r="L13" s="33"/>
      <c r="M13" s="89">
        <f>(J13+J15+J17+J21+J26+J28+J32+J34)/8</f>
        <v>0.99972848303966633</v>
      </c>
    </row>
    <row r="14" spans="1:17" ht="81.75" customHeight="1" thickBot="1">
      <c r="A14" s="76"/>
      <c r="B14" s="54"/>
      <c r="C14" s="44"/>
      <c r="D14" s="41" t="s">
        <v>17</v>
      </c>
      <c r="E14" s="11" t="s">
        <v>28</v>
      </c>
      <c r="F14" s="12" t="s">
        <v>29</v>
      </c>
      <c r="G14" s="12">
        <v>2112</v>
      </c>
      <c r="H14" s="13">
        <v>2111</v>
      </c>
      <c r="I14" s="27">
        <f>H14/(G14)</f>
        <v>0.99952651515151514</v>
      </c>
      <c r="J14" s="88"/>
      <c r="K14" s="11"/>
      <c r="L14" s="35" t="s">
        <v>56</v>
      </c>
      <c r="M14" s="90"/>
    </row>
    <row r="15" spans="1:17" ht="91.5" customHeight="1">
      <c r="A15" s="76"/>
      <c r="B15" s="57" t="s">
        <v>52</v>
      </c>
      <c r="C15" s="55" t="s">
        <v>34</v>
      </c>
      <c r="D15" s="9" t="s">
        <v>16</v>
      </c>
      <c r="E15" s="21" t="s">
        <v>0</v>
      </c>
      <c r="F15" s="21" t="s">
        <v>31</v>
      </c>
      <c r="G15" s="24">
        <v>0.86</v>
      </c>
      <c r="H15" s="23">
        <v>0.86</v>
      </c>
      <c r="I15" s="39">
        <f>+H15/G15</f>
        <v>1</v>
      </c>
      <c r="J15" s="85">
        <f>(I15+I16)/2</f>
        <v>0.99831460674157302</v>
      </c>
      <c r="K15" s="21"/>
      <c r="L15" s="33" t="s">
        <v>56</v>
      </c>
      <c r="M15" s="90"/>
      <c r="Q15" s="30"/>
    </row>
    <row r="16" spans="1:17" ht="82.5" customHeight="1" thickBot="1">
      <c r="A16" s="76"/>
      <c r="B16" s="58"/>
      <c r="C16" s="56"/>
      <c r="D16" s="41" t="s">
        <v>17</v>
      </c>
      <c r="E16" s="22" t="s">
        <v>42</v>
      </c>
      <c r="F16" s="22" t="s">
        <v>4</v>
      </c>
      <c r="G16" s="11">
        <v>890</v>
      </c>
      <c r="H16" s="13">
        <v>887</v>
      </c>
      <c r="I16" s="27">
        <f>+H16/G16</f>
        <v>0.99662921348314604</v>
      </c>
      <c r="J16" s="86"/>
      <c r="K16" s="22"/>
      <c r="L16" s="35" t="s">
        <v>57</v>
      </c>
      <c r="M16" s="90"/>
    </row>
    <row r="17" spans="1:13" ht="115.5" customHeight="1">
      <c r="A17" s="76"/>
      <c r="B17" s="52" t="s">
        <v>5</v>
      </c>
      <c r="C17" s="49" t="s">
        <v>36</v>
      </c>
      <c r="D17" s="79" t="s">
        <v>2</v>
      </c>
      <c r="E17" s="14" t="s">
        <v>43</v>
      </c>
      <c r="F17" s="37" t="s">
        <v>31</v>
      </c>
      <c r="G17" s="24">
        <v>0</v>
      </c>
      <c r="H17" s="39">
        <v>0</v>
      </c>
      <c r="I17" s="39">
        <v>1</v>
      </c>
      <c r="J17" s="60">
        <f>(I17+I18+I19+I20)/4</f>
        <v>1</v>
      </c>
      <c r="K17" s="37"/>
      <c r="L17" s="33"/>
      <c r="M17" s="90"/>
    </row>
    <row r="18" spans="1:13" ht="123.75" customHeight="1">
      <c r="A18" s="76"/>
      <c r="B18" s="53"/>
      <c r="C18" s="50"/>
      <c r="D18" s="62"/>
      <c r="E18" s="15" t="s">
        <v>44</v>
      </c>
      <c r="F18" s="38" t="s">
        <v>31</v>
      </c>
      <c r="G18" s="40">
        <v>1</v>
      </c>
      <c r="H18" s="40">
        <v>1</v>
      </c>
      <c r="I18" s="40">
        <v>1</v>
      </c>
      <c r="J18" s="61"/>
      <c r="K18" s="38"/>
      <c r="L18" s="34"/>
      <c r="M18" s="90"/>
    </row>
    <row r="19" spans="1:13" ht="85.5" customHeight="1">
      <c r="A19" s="76"/>
      <c r="B19" s="53"/>
      <c r="C19" s="50"/>
      <c r="D19" s="62"/>
      <c r="E19" s="15" t="s">
        <v>47</v>
      </c>
      <c r="F19" s="38" t="s">
        <v>48</v>
      </c>
      <c r="G19" s="16" t="s">
        <v>49</v>
      </c>
      <c r="H19" s="17">
        <v>2569</v>
      </c>
      <c r="I19" s="40">
        <f>H19/(G19)</f>
        <v>1</v>
      </c>
      <c r="J19" s="61"/>
      <c r="K19" s="38"/>
      <c r="L19" s="34" t="s">
        <v>57</v>
      </c>
      <c r="M19" s="90"/>
    </row>
    <row r="20" spans="1:13" ht="75.75" customHeight="1" thickBot="1">
      <c r="A20" s="76"/>
      <c r="B20" s="54"/>
      <c r="C20" s="51"/>
      <c r="D20" s="41" t="s">
        <v>17</v>
      </c>
      <c r="E20" s="11" t="s">
        <v>30</v>
      </c>
      <c r="F20" s="11" t="s">
        <v>29</v>
      </c>
      <c r="G20" s="11">
        <v>19</v>
      </c>
      <c r="H20" s="11">
        <v>19</v>
      </c>
      <c r="I20" s="27">
        <f>H20/(G20)</f>
        <v>1</v>
      </c>
      <c r="J20" s="80"/>
      <c r="K20" s="11"/>
      <c r="L20" s="35" t="s">
        <v>56</v>
      </c>
      <c r="M20" s="90"/>
    </row>
    <row r="21" spans="1:13" ht="46.5" customHeight="1">
      <c r="A21" s="76"/>
      <c r="B21" s="52" t="s">
        <v>35</v>
      </c>
      <c r="C21" s="49" t="s">
        <v>37</v>
      </c>
      <c r="D21" s="79" t="s">
        <v>2</v>
      </c>
      <c r="E21" s="45" t="s">
        <v>10</v>
      </c>
      <c r="F21" s="45" t="s">
        <v>11</v>
      </c>
      <c r="G21" s="47">
        <v>0</v>
      </c>
      <c r="H21" s="47">
        <v>0</v>
      </c>
      <c r="I21" s="60">
        <v>1</v>
      </c>
      <c r="J21" s="60">
        <f>(I21+I23+I24+I25)/4</f>
        <v>1</v>
      </c>
      <c r="K21" s="45"/>
      <c r="L21" s="83"/>
      <c r="M21" s="90"/>
    </row>
    <row r="22" spans="1:13" ht="131.25" hidden="1" customHeight="1">
      <c r="A22" s="76"/>
      <c r="B22" s="53"/>
      <c r="C22" s="62"/>
      <c r="D22" s="62"/>
      <c r="E22" s="46"/>
      <c r="F22" s="46"/>
      <c r="G22" s="48"/>
      <c r="H22" s="48"/>
      <c r="I22" s="61"/>
      <c r="J22" s="61"/>
      <c r="K22" s="46"/>
      <c r="L22" s="84"/>
      <c r="M22" s="90"/>
    </row>
    <row r="23" spans="1:13" ht="370.5" customHeight="1">
      <c r="A23" s="76"/>
      <c r="B23" s="53"/>
      <c r="C23" s="62"/>
      <c r="D23" s="74"/>
      <c r="E23" s="38" t="s">
        <v>50</v>
      </c>
      <c r="F23" s="38" t="s">
        <v>29</v>
      </c>
      <c r="G23" s="36">
        <v>54</v>
      </c>
      <c r="H23" s="16" t="s">
        <v>60</v>
      </c>
      <c r="I23" s="40">
        <f>H23/(G23)</f>
        <v>1</v>
      </c>
      <c r="J23" s="61"/>
      <c r="K23" s="46"/>
      <c r="L23" s="84" t="s">
        <v>56</v>
      </c>
      <c r="M23" s="90"/>
    </row>
    <row r="24" spans="1:13" ht="131.25" customHeight="1">
      <c r="A24" s="76"/>
      <c r="B24" s="53"/>
      <c r="C24" s="62"/>
      <c r="D24" s="74"/>
      <c r="E24" s="38" t="s">
        <v>41</v>
      </c>
      <c r="F24" s="38" t="s">
        <v>40</v>
      </c>
      <c r="G24" s="40">
        <v>1</v>
      </c>
      <c r="H24" s="40">
        <v>1</v>
      </c>
      <c r="I24" s="40">
        <v>1</v>
      </c>
      <c r="J24" s="61"/>
      <c r="K24" s="46"/>
      <c r="L24" s="84"/>
      <c r="M24" s="90"/>
    </row>
    <row r="25" spans="1:13" ht="56.25" customHeight="1" thickBot="1">
      <c r="A25" s="76"/>
      <c r="B25" s="54"/>
      <c r="C25" s="51"/>
      <c r="D25" s="41" t="s">
        <v>17</v>
      </c>
      <c r="E25" s="18" t="s">
        <v>1</v>
      </c>
      <c r="F25" s="11" t="s">
        <v>29</v>
      </c>
      <c r="G25" s="19">
        <v>23</v>
      </c>
      <c r="H25" s="11">
        <v>23</v>
      </c>
      <c r="I25" s="27">
        <v>1</v>
      </c>
      <c r="J25" s="80"/>
      <c r="K25" s="11"/>
      <c r="L25" s="35"/>
      <c r="M25" s="90"/>
    </row>
    <row r="26" spans="1:13" ht="79.5" customHeight="1">
      <c r="A26" s="76"/>
      <c r="B26" s="52" t="s">
        <v>13</v>
      </c>
      <c r="C26" s="67" t="s">
        <v>12</v>
      </c>
      <c r="D26" s="9" t="s">
        <v>16</v>
      </c>
      <c r="E26" s="37" t="s">
        <v>3</v>
      </c>
      <c r="F26" s="10" t="s">
        <v>4</v>
      </c>
      <c r="G26" s="20">
        <v>2569</v>
      </c>
      <c r="H26" s="37">
        <v>2569</v>
      </c>
      <c r="I26" s="39">
        <f>H26/(G26)</f>
        <v>1</v>
      </c>
      <c r="J26" s="81">
        <f>(I26+I27)/2</f>
        <v>1</v>
      </c>
      <c r="K26" s="37"/>
      <c r="L26" s="33" t="s">
        <v>57</v>
      </c>
      <c r="M26" s="90"/>
    </row>
    <row r="27" spans="1:13" ht="84.75" customHeight="1" thickBot="1">
      <c r="A27" s="76"/>
      <c r="B27" s="54"/>
      <c r="C27" s="68"/>
      <c r="D27" s="41" t="s">
        <v>17</v>
      </c>
      <c r="E27" s="11" t="s">
        <v>30</v>
      </c>
      <c r="F27" s="12" t="s">
        <v>29</v>
      </c>
      <c r="G27" s="12">
        <v>19</v>
      </c>
      <c r="H27" s="11">
        <v>19</v>
      </c>
      <c r="I27" s="27">
        <f>H27/(G27)</f>
        <v>1</v>
      </c>
      <c r="J27" s="82"/>
      <c r="K27" s="11"/>
      <c r="L27" s="35" t="s">
        <v>56</v>
      </c>
      <c r="M27" s="90"/>
    </row>
    <row r="28" spans="1:13" ht="130.5" customHeight="1">
      <c r="A28" s="76"/>
      <c r="B28" s="52" t="s">
        <v>38</v>
      </c>
      <c r="C28" s="67" t="s">
        <v>39</v>
      </c>
      <c r="D28" s="79" t="s">
        <v>2</v>
      </c>
      <c r="E28" s="37" t="s">
        <v>46</v>
      </c>
      <c r="F28" s="37" t="s">
        <v>40</v>
      </c>
      <c r="G28" s="24">
        <v>0</v>
      </c>
      <c r="H28" s="24">
        <v>0</v>
      </c>
      <c r="I28" s="39">
        <v>1</v>
      </c>
      <c r="J28" s="60">
        <f>(I28+I29+I30+I31)/4</f>
        <v>0.99975000000000003</v>
      </c>
      <c r="K28" s="37"/>
      <c r="L28" s="33"/>
      <c r="M28" s="90"/>
    </row>
    <row r="29" spans="1:13" ht="114.75" customHeight="1">
      <c r="A29" s="76"/>
      <c r="B29" s="53"/>
      <c r="C29" s="75"/>
      <c r="D29" s="62"/>
      <c r="E29" s="38" t="s">
        <v>45</v>
      </c>
      <c r="F29" s="38" t="s">
        <v>40</v>
      </c>
      <c r="G29" s="73">
        <v>1</v>
      </c>
      <c r="H29" s="73">
        <v>1</v>
      </c>
      <c r="I29" s="40">
        <v>1</v>
      </c>
      <c r="J29" s="61"/>
      <c r="K29" s="38"/>
      <c r="L29" s="34"/>
      <c r="M29" s="90"/>
    </row>
    <row r="30" spans="1:13" ht="69" customHeight="1">
      <c r="A30" s="76"/>
      <c r="B30" s="53"/>
      <c r="C30" s="75"/>
      <c r="D30" s="62"/>
      <c r="E30" s="38" t="s">
        <v>3</v>
      </c>
      <c r="F30" s="38" t="s">
        <v>4</v>
      </c>
      <c r="G30" s="38">
        <v>3000</v>
      </c>
      <c r="H30" s="38">
        <v>2997</v>
      </c>
      <c r="I30" s="40">
        <f>H30/(G30)</f>
        <v>0.999</v>
      </c>
      <c r="J30" s="61"/>
      <c r="K30" s="38"/>
      <c r="L30" s="34" t="s">
        <v>57</v>
      </c>
      <c r="M30" s="90"/>
    </row>
    <row r="31" spans="1:13" ht="67.5" customHeight="1" thickBot="1">
      <c r="A31" s="76"/>
      <c r="B31" s="54"/>
      <c r="C31" s="77"/>
      <c r="D31" s="41" t="s">
        <v>17</v>
      </c>
      <c r="E31" s="11" t="s">
        <v>30</v>
      </c>
      <c r="F31" s="11" t="s">
        <v>29</v>
      </c>
      <c r="G31" s="11">
        <v>35</v>
      </c>
      <c r="H31" s="11">
        <v>35</v>
      </c>
      <c r="I31" s="27">
        <f>H31/(G31)</f>
        <v>1</v>
      </c>
      <c r="J31" s="80"/>
      <c r="K31" s="11"/>
      <c r="L31" s="35" t="s">
        <v>56</v>
      </c>
      <c r="M31" s="90"/>
    </row>
    <row r="32" spans="1:13" ht="83.25" customHeight="1">
      <c r="A32" s="76"/>
      <c r="B32" s="52" t="s">
        <v>61</v>
      </c>
      <c r="C32" s="67" t="s">
        <v>62</v>
      </c>
      <c r="D32" s="9" t="s">
        <v>16</v>
      </c>
      <c r="E32" s="37" t="s">
        <v>10</v>
      </c>
      <c r="F32" s="10" t="s">
        <v>11</v>
      </c>
      <c r="G32" s="20">
        <v>0</v>
      </c>
      <c r="H32" s="25">
        <v>0</v>
      </c>
      <c r="I32" s="26">
        <v>1</v>
      </c>
      <c r="J32" s="63">
        <f>(I32+I33)/2</f>
        <v>1</v>
      </c>
      <c r="K32" s="37"/>
      <c r="L32" s="37"/>
      <c r="M32" s="90"/>
    </row>
    <row r="33" spans="1:13" ht="67.5" customHeight="1" thickBot="1">
      <c r="A33" s="76"/>
      <c r="B33" s="54"/>
      <c r="C33" s="77"/>
      <c r="D33" s="41" t="s">
        <v>17</v>
      </c>
      <c r="E33" s="11" t="s">
        <v>63</v>
      </c>
      <c r="F33" s="12" t="s">
        <v>4</v>
      </c>
      <c r="G33" s="12">
        <v>245</v>
      </c>
      <c r="H33" s="13">
        <v>245</v>
      </c>
      <c r="I33" s="27">
        <f>H33/(G33)</f>
        <v>1</v>
      </c>
      <c r="J33" s="64"/>
      <c r="K33" s="38"/>
      <c r="L33" s="34" t="s">
        <v>69</v>
      </c>
      <c r="M33" s="90"/>
    </row>
    <row r="34" spans="1:13" ht="89.25" customHeight="1">
      <c r="A34" s="76"/>
      <c r="B34" s="65" t="s">
        <v>64</v>
      </c>
      <c r="C34" s="67" t="s">
        <v>65</v>
      </c>
      <c r="D34" s="9" t="s">
        <v>16</v>
      </c>
      <c r="E34" s="37" t="s">
        <v>66</v>
      </c>
      <c r="F34" s="37" t="s">
        <v>67</v>
      </c>
      <c r="G34" s="78">
        <v>2996.7</v>
      </c>
      <c r="H34" s="78">
        <v>2996.7</v>
      </c>
      <c r="I34" s="26">
        <v>1</v>
      </c>
      <c r="J34" s="63">
        <f>(I34+I35)/2</f>
        <v>1</v>
      </c>
      <c r="K34" s="37"/>
      <c r="L34" s="34"/>
      <c r="M34" s="90"/>
    </row>
    <row r="35" spans="1:13" ht="122.25" customHeight="1" thickBot="1">
      <c r="A35" s="76"/>
      <c r="B35" s="66"/>
      <c r="C35" s="77"/>
      <c r="D35" s="41" t="s">
        <v>17</v>
      </c>
      <c r="E35" s="11" t="s">
        <v>68</v>
      </c>
      <c r="F35" s="12" t="s">
        <v>11</v>
      </c>
      <c r="G35" s="12">
        <v>2</v>
      </c>
      <c r="H35" s="13">
        <v>2</v>
      </c>
      <c r="I35" s="27">
        <f>H35/(G35)</f>
        <v>1</v>
      </c>
      <c r="J35" s="64"/>
      <c r="K35" s="11"/>
      <c r="L35" s="34"/>
      <c r="M35" s="91"/>
    </row>
    <row r="36" spans="1:13" ht="96" customHeight="1">
      <c r="A36" s="31"/>
      <c r="B36" s="59" t="s">
        <v>53</v>
      </c>
      <c r="C36" s="59"/>
      <c r="D36" s="7"/>
      <c r="E36" s="7" t="s">
        <v>58</v>
      </c>
      <c r="F36" s="5"/>
      <c r="G36" s="8" t="s">
        <v>59</v>
      </c>
      <c r="H36" s="1"/>
      <c r="I36" s="1"/>
      <c r="J36" s="4"/>
      <c r="K36" s="1"/>
      <c r="L36" s="1"/>
      <c r="M36" s="32"/>
    </row>
  </sheetData>
  <mergeCells count="39">
    <mergeCell ref="J32:J33"/>
    <mergeCell ref="J34:J35"/>
    <mergeCell ref="M13:M35"/>
    <mergeCell ref="J28:J31"/>
    <mergeCell ref="H21:H22"/>
    <mergeCell ref="J13:J14"/>
    <mergeCell ref="J15:J16"/>
    <mergeCell ref="J17:J20"/>
    <mergeCell ref="B36:C36"/>
    <mergeCell ref="K21:K22"/>
    <mergeCell ref="L21:L22"/>
    <mergeCell ref="I21:I22"/>
    <mergeCell ref="C21:C25"/>
    <mergeCell ref="E21:E22"/>
    <mergeCell ref="D28:D30"/>
    <mergeCell ref="J21:J25"/>
    <mergeCell ref="K23:K24"/>
    <mergeCell ref="L23:L24"/>
    <mergeCell ref="B26:B27"/>
    <mergeCell ref="B28:B31"/>
    <mergeCell ref="C28:C31"/>
    <mergeCell ref="C26:C27"/>
    <mergeCell ref="B21:B25"/>
    <mergeCell ref="C15:C16"/>
    <mergeCell ref="B13:B14"/>
    <mergeCell ref="B15:B16"/>
    <mergeCell ref="B17:B20"/>
    <mergeCell ref="A13:A35"/>
    <mergeCell ref="B32:B33"/>
    <mergeCell ref="C32:C33"/>
    <mergeCell ref="B34:B35"/>
    <mergeCell ref="C34:C35"/>
    <mergeCell ref="E8:J10"/>
    <mergeCell ref="C13:C14"/>
    <mergeCell ref="F21:F22"/>
    <mergeCell ref="G21:G22"/>
    <mergeCell ref="D21:D24"/>
    <mergeCell ref="C17:C20"/>
    <mergeCell ref="D17:D19"/>
  </mergeCells>
  <phoneticPr fontId="7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45" fitToHeight="2" orientation="landscape" r:id="rId1"/>
  <rowBreaks count="1" manualBreakCount="1">
    <brk id="2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</vt:lpstr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2018-07-05T06:26:37Z</cp:lastPrinted>
  <dcterms:created xsi:type="dcterms:W3CDTF">2006-09-16T00:00:00Z</dcterms:created>
  <dcterms:modified xsi:type="dcterms:W3CDTF">2025-01-23T03:23:16Z</dcterms:modified>
</cp:coreProperties>
</file>