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2"/>
  </bookViews>
  <sheets>
    <sheet name="Лист4" sheetId="1" state="hidden" r:id="rId3"/>
    <sheet name="Услуги" sheetId="2" state="visible" r:id="rId4"/>
    <sheet name="Работы" sheetId="3" state="visible" r:id="rId5"/>
  </sheets>
  <definedNames>
    <definedName function="false" hidden="false" localSheetId="2" name="_xlnm.Print_Area" vbProcedure="false">Работы!$A$1:$M$40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<sst xmlns="http://schemas.openxmlformats.org/spreadsheetml/2006/main" count="139" uniqueCount="67">
  <si>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</si>
  <si>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</si>
  <si>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</si>
  <si>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</si>
  <si>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r>
      <rPr>
        <sz val="14"/>
        <color theme="1"/>
        <rFont val="Times New Roman"/>
        <family val="1"/>
        <charset val="204"/>
      </rPr>
      <t xml:space="preserve">Сводный отчет о фактическом исполнении муниципального задания   Муниципальным бюджетным учреждением Молодежный центр "Информационное молодежное агентство"в отчетном 2024 финансовом году                                                                                                                                        </t>
    </r>
    <r>
      <rPr>
        <b val="true"/>
        <sz val="14"/>
        <color theme="1"/>
        <rFont val="Times New Roman"/>
        <family val="1"/>
        <charset val="204"/>
      </rPr>
      <t xml:space="preserve">(III квартал)</t>
    </r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</si>
  <si>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</si>
  <si>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</si>
  <si>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</si>
  <si>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</si>
  <si>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</si>
  <si>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</si>
  <si>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отчетный финансовый год</t>
  </si>
  <si>
    <t xml:space="preserve">Фактическое значение за отчетный финансовый год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</si>
  <si>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</si>
  <si>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</si>
  <si>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</si>
  <si>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</si>
  <si>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</t>
  </si>
  <si>
    <t xml:space="preserve">Муниципальное бюджетное учреждение Молодежный центр "Информационное молодежное агентство"</t>
  </si>
  <si>
    <t xml:space="preserve">Организация отдыха детей и молодежи</t>
  </si>
  <si>
    <t xml:space="preserve">Орагнизация и проведение досуговых мероприятий для молодых людей</t>
  </si>
  <si>
    <t xml:space="preserve">Показатель качества</t>
  </si>
  <si>
    <t xml:space="preserve">Показатель объема</t>
  </si>
  <si>
    <t xml:space="preserve">Количество человек</t>
  </si>
  <si>
    <t xml:space="preserve">Чел. </t>
  </si>
  <si>
    <t xml:space="preserve">Данная услуга предоставляется в каникулярное время: во время весенних каникул (20 человек), летних каникул (20 человек), осенних каникул (10 человек)</t>
  </si>
  <si>
    <t xml:space="preserve">Журнал регистрации потребителей муниципальной услуги</t>
  </si>
  <si>
    <t xml:space="preserve">к Порядку и условиям формирования муниципального задания в отношении муниципальных учреждений и финансового обеспечения выполнения муниципального задания </t>
  </si>
  <si>
    <r>
      <rPr>
        <sz val="14"/>
        <color theme="1"/>
        <rFont val="Times New Roman"/>
        <family val="1"/>
        <charset val="204"/>
      </rPr>
      <t xml:space="preserve">Сводный отчет о фактическом исполнении муниципального задания  Муниципальным бюджетным учреждением Молодежный центр "Информационное молодежное агентство" в отчетном 2024 финансовом году                   </t>
    </r>
    <r>
      <rPr>
        <b val="true"/>
        <sz val="14"/>
        <color theme="1"/>
        <rFont val="Times New Roman"/>
        <family val="1"/>
        <charset val="204"/>
      </rPr>
      <t xml:space="preserve">(III квартал)</t>
    </r>
  </si>
  <si>
    <t xml:space="preserve">Фактическое значение за отчетный финансовый год 1 квартал</t>
  </si>
  <si>
    <t xml:space="preserve">МБУ МЦ "ИМА"</t>
  </si>
  <si>
    <t xml:space="preserve">Организация мероприятий в сфере молодежной политики, направленных на гражданское и патриотическое воспитание толерантности в молодежной среде, формирование правовых, культурных и нравственных ценностей среди молодежи</t>
  </si>
  <si>
    <t xml:space="preserve">Работа 1 </t>
  </si>
  <si>
    <t xml:space="preserve">Показатель качества 1</t>
  </si>
  <si>
    <t xml:space="preserve">Количество человек, вовлеченных в мероприятия</t>
  </si>
  <si>
    <t xml:space="preserve">Чел.</t>
  </si>
  <si>
    <t xml:space="preserve">Значение показателя считается нарастающим итогом с начала года</t>
  </si>
  <si>
    <t xml:space="preserve">Ежемесячный план работы учреждения; Отчет о реализации каждого мероприятия; Интернет-сайт учреждения</t>
  </si>
  <si>
    <t xml:space="preserve">Показатель качества 2</t>
  </si>
  <si>
    <t xml:space="preserve"> Отсутствие обоснованных жалоб потребителей к качеству выполняемой работы</t>
  </si>
  <si>
    <t xml:space="preserve">%</t>
  </si>
  <si>
    <t xml:space="preserve">Журнал регистрации жалоб от потребителей муниципальных работ МБУ МЦ "Информационное молодежное агентство"</t>
  </si>
  <si>
    <t xml:space="preserve">Показатель качества 3</t>
  </si>
  <si>
    <t xml:space="preserve">Обеспечение информационного сопровождения мероприятий</t>
  </si>
  <si>
    <t xml:space="preserve">Количество мероприятий</t>
  </si>
  <si>
    <t xml:space="preserve">Ед.</t>
  </si>
  <si>
    <t xml:space="preserve"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</si>
  <si>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 xml:space="preserve">Работа 2 </t>
  </si>
  <si>
    <t xml:space="preserve">Показатель качества </t>
  </si>
  <si>
    <t xml:space="preserve">Организация досуга детей, подростков и молодежи</t>
  </si>
  <si>
    <t xml:space="preserve">Работа 3 </t>
  </si>
  <si>
    <t xml:space="preserve">Количество участников мероприятий</t>
  </si>
  <si>
    <t xml:space="preserve">Количество трудоустроенных</t>
  </si>
  <si>
    <t xml:space="preserve">Значение показателя считается нарастающим итогом с начала года; Работа в I квартале не оказывается</t>
  </si>
  <si>
    <t xml:space="preserve">Список трудовых отрядов</t>
  </si>
  <si>
    <t xml:space="preserve">Отсутствие обоснованных претензий потребителей к качеству предоставляемой работы</t>
  </si>
  <si>
    <t xml:space="preserve">Организация и проведение культурно-массовых мероприятий</t>
  </si>
  <si>
    <t xml:space="preserve">Работа 4</t>
  </si>
  <si>
    <t xml:space="preserve"> Динамика проведенных консультаций по сравнению с предыдущим годом</t>
  </si>
  <si>
    <t xml:space="preserve">Значение показателя считается нарастающим итогом с начала года. Количество оказанных косультаций за 2023 год - 492</t>
  </si>
  <si>
    <t xml:space="preserve">Доля участников мероприятий к предыдущему отчетному периоду</t>
  </si>
  <si>
    <t xml:space="preserve">Работа 5</t>
  </si>
  <si>
    <t xml:space="preserve">Доля фактического количества проведенных мероприятий</t>
  </si>
  <si>
    <t xml:space="preserve">Проведение мероприятий в соответствии с планом</t>
  </si>
  <si>
    <t xml:space="preserve">Количество проведенных мероприятий</t>
  </si>
  <si>
    <t xml:space="preserve">Директор МБУ МЦ "ИМА"                                                                                               М.А. Абузова</t>
  </si>
  <si>
    <t xml:space="preserve">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</si>
</sst>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0%"/>
    <numFmt numFmtId="167" formatCode="0"/>
  </numFmts>
  <fonts count="1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Arial CYR"/>
      <family val="0"/>
      <charset val="1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u val="singl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u val="single"/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4"/>
  <sheetViews>
    <sheetView showFormulas="false" showGridLines="true" showRowColHeaders="true" showZeros="true" rightToLeft="false" tabSelected="false" showOutlineSymbols="true" defaultGridColor="true" view="pageBreakPreview" topLeftCell="A1" colorId="64" zoomScale="63" zoomScaleNormal="100" zoomScalePageLayoutView="63" workbookViewId="0">
      <selection pane="topLeft" activeCell="H17" activeCellId="0" sqref="H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9.29"/>
    <col collapsed="false" customWidth="true" hidden="false" outlineLevel="0" max="3" min="3" style="0" width="16.14"/>
    <col collapsed="false" customWidth="true" hidden="false" outlineLevel="0" max="4" min="4" style="0" width="13.15"/>
    <col collapsed="false" customWidth="true" hidden="false" outlineLevel="0" max="5" min="5" style="0" width="19"/>
    <col collapsed="false" customWidth="true" hidden="false" outlineLevel="0" max="6" min="6" style="0" width="11.43"/>
    <col collapsed="false" customWidth="true" hidden="false" outlineLevel="0" max="7" min="7" style="0" width="24.42"/>
    <col collapsed="false" customWidth="true" hidden="false" outlineLevel="0" max="8" min="8" style="0" width="15"/>
    <col collapsed="false" customWidth="true" hidden="false" outlineLevel="0" max="9" min="9" style="0" width="23.71"/>
    <col collapsed="false" customWidth="true" hidden="false" outlineLevel="0" max="10" min="10" style="0" width="35.71"/>
    <col collapsed="false" customWidth="true" hidden="false" outlineLevel="0" max="11" min="11" style="0" width="21.71"/>
    <col collapsed="false" customWidth="true" hidden="false" outlineLevel="0" max="12" min="12" style="0" width="23.86"/>
    <col collapsed="false" customWidth="true" hidden="false" outlineLevel="0" max="13" min="13" style="0" width="16.57"/>
    <col collapsed="false" customWidth="true" hidden="false" outlineLevel="0" max="15" min="15" style="0" width="14.57"/>
  </cols>
  <sheetData>
    <row r="1" customFormat="false" ht="18.75" hidden="false" customHeight="false" outlineLevel="0" collapsed="false">
      <c r="L1" s="1" t="s">
        <v>0</v>
      </c>
    </row>
    <row r="2" customFormat="false" ht="18.75" hidden="false" customHeight="false" outlineLevel="0" collapsed="false">
      <c r="L2" s="1" t="s">
        <v>1</v>
      </c>
    </row>
    <row r="3" customFormat="false" ht="18.75" hidden="false" customHeight="false" outlineLevel="0" collapsed="false">
      <c r="L3" s="1" t="s">
        <v>2</v>
      </c>
    </row>
    <row r="4" customFormat="false" ht="18.75" hidden="false" customHeight="false" outlineLevel="0" collapsed="false">
      <c r="L4" s="1" t="s">
        <v>3</v>
      </c>
    </row>
    <row r="5" customFormat="false" ht="18.75" hidden="false" customHeight="false" outlineLevel="0" collapsed="false">
      <c r="L5" s="2"/>
    </row>
    <row r="6" customFormat="false" ht="15.75" hidden="false" customHeight="false" outlineLevel="0" collapsed="false">
      <c r="L6" s="3"/>
    </row>
    <row r="7" customFormat="false" ht="15.75" hidden="false" customHeight="false" outlineLevel="0" collapsed="false">
      <c r="L7" s="3"/>
    </row>
    <row r="8" customFormat="false" ht="15" hidden="false" customHeight="true" outlineLevel="0" collapsed="false">
      <c r="E8" s="4" t="s">
        <v>4</v>
      </c>
      <c r="F8" s="4"/>
      <c r="G8" s="4"/>
      <c r="H8" s="4"/>
      <c r="I8" s="4"/>
      <c r="J8" s="4"/>
    </row>
    <row r="9" customFormat="false" ht="46.5" hidden="false" customHeight="true" outlineLevel="0" collapsed="false">
      <c r="E9" s="4"/>
      <c r="F9" s="4"/>
      <c r="G9" s="4"/>
      <c r="H9" s="4"/>
      <c r="I9" s="4"/>
      <c r="J9" s="4"/>
    </row>
    <row r="10" customFormat="false" ht="37.5" hidden="false" customHeight="true" outlineLevel="0" collapsed="false">
      <c r="E10" s="4"/>
      <c r="F10" s="4"/>
      <c r="G10" s="4"/>
      <c r="H10" s="4"/>
      <c r="I10" s="4"/>
      <c r="J10" s="4"/>
    </row>
    <row r="12" customFormat="false" ht="112.5" hidden="false" customHeight="true" outlineLevel="0" collapsed="false">
      <c r="A12" s="5" t="s">
        <v>5</v>
      </c>
      <c r="B12" s="5" t="s">
        <v>6</v>
      </c>
      <c r="C12" s="5" t="s">
        <v>7</v>
      </c>
      <c r="D12" s="5" t="s">
        <v>8</v>
      </c>
      <c r="E12" s="6" t="s">
        <v>9</v>
      </c>
      <c r="F12" s="7" t="s">
        <v>10</v>
      </c>
      <c r="G12" s="7" t="s">
        <v>11</v>
      </c>
      <c r="H12" s="7" t="s">
        <v>12</v>
      </c>
      <c r="I12" s="7" t="s">
        <v>13</v>
      </c>
      <c r="J12" s="7" t="s">
        <v>14</v>
      </c>
      <c r="K12" s="7" t="s">
        <v>15</v>
      </c>
      <c r="L12" s="8" t="s">
        <v>16</v>
      </c>
      <c r="M12" s="7" t="s">
        <v>17</v>
      </c>
    </row>
    <row r="13" customFormat="false" ht="29.25" hidden="false" customHeight="true" outlineLevel="0" collapsed="false">
      <c r="A13" s="9" t="s">
        <v>18</v>
      </c>
      <c r="B13" s="9" t="s">
        <v>19</v>
      </c>
      <c r="C13" s="10" t="s">
        <v>20</v>
      </c>
      <c r="D13" s="9" t="s">
        <v>21</v>
      </c>
      <c r="E13" s="11"/>
      <c r="F13" s="12"/>
      <c r="G13" s="13"/>
      <c r="H13" s="14"/>
      <c r="I13" s="15"/>
      <c r="J13" s="16"/>
      <c r="K13" s="17"/>
      <c r="L13" s="18"/>
      <c r="M13" s="16"/>
    </row>
    <row r="14" customFormat="false" ht="167.25" hidden="false" customHeight="true" outlineLevel="0" collapsed="false">
      <c r="A14" s="9"/>
      <c r="B14" s="9"/>
      <c r="C14" s="10"/>
      <c r="D14" s="9" t="s">
        <v>22</v>
      </c>
      <c r="E14" s="11" t="s">
        <v>23</v>
      </c>
      <c r="F14" s="19" t="s">
        <v>24</v>
      </c>
      <c r="G14" s="12" t="n">
        <v>50</v>
      </c>
      <c r="H14" s="20" t="n">
        <v>40</v>
      </c>
      <c r="I14" s="21" t="n">
        <f aca="false">+H14/G14</f>
        <v>0.8</v>
      </c>
      <c r="J14" s="15" t="n">
        <f aca="false">I14</f>
        <v>0.8</v>
      </c>
      <c r="K14" s="17" t="s">
        <v>25</v>
      </c>
      <c r="L14" s="22" t="s">
        <v>26</v>
      </c>
      <c r="M14" s="15" t="n">
        <f aca="false">I14</f>
        <v>0.8</v>
      </c>
    </row>
  </sheetData>
  <mergeCells count="4">
    <mergeCell ref="E8:J10"/>
    <mergeCell ref="A13:A14"/>
    <mergeCell ref="B13:B14"/>
    <mergeCell ref="C13:C14"/>
  </mergeCells>
  <printOptions headings="false" gridLines="false" gridLinesSet="true" horizontalCentered="true" verticalCentered="false"/>
  <pageMargins left="0.315277777777778" right="0.315277777777778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true" showOutlineSymbols="true" defaultGridColor="true" view="pageBreakPreview" topLeftCell="A1" colorId="64" zoomScale="68" zoomScaleNormal="100" zoomScalePageLayoutView="68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6.43"/>
    <col collapsed="false" customWidth="true" hidden="false" outlineLevel="0" max="2" min="2" style="0" width="31"/>
    <col collapsed="false" customWidth="true" hidden="false" outlineLevel="0" max="3" min="3" style="0" width="16.43"/>
    <col collapsed="false" customWidth="true" hidden="false" outlineLevel="0" max="4" min="4" style="0" width="14.71"/>
    <col collapsed="false" customWidth="true" hidden="false" outlineLevel="0" max="5" min="5" style="0" width="15.71"/>
    <col collapsed="false" customWidth="true" hidden="false" outlineLevel="0" max="6" min="6" style="0" width="13.29"/>
    <col collapsed="false" customWidth="true" hidden="false" outlineLevel="0" max="7" min="7" style="0" width="16.85"/>
    <col collapsed="false" customWidth="true" hidden="false" outlineLevel="0" max="8" min="8" style="0" width="14.14"/>
    <col collapsed="false" customWidth="true" hidden="false" outlineLevel="0" max="9" min="9" style="23" width="15.71"/>
    <col collapsed="false" customWidth="true" hidden="false" outlineLevel="0" max="10" min="10" style="0" width="18.42"/>
    <col collapsed="false" customWidth="true" hidden="false" outlineLevel="0" max="11" min="11" style="0" width="35.29"/>
    <col collapsed="false" customWidth="true" hidden="false" outlineLevel="0" max="12" min="12" style="0" width="36"/>
    <col collapsed="false" customWidth="true" hidden="false" outlineLevel="0" max="13" min="13" style="0" width="11.29"/>
  </cols>
  <sheetData>
    <row r="1" customFormat="false" ht="18.75" hidden="false" customHeight="false" outlineLevel="0" collapsed="false">
      <c r="A1" s="24"/>
      <c r="B1" s="24"/>
      <c r="C1" s="24"/>
      <c r="D1" s="24"/>
      <c r="E1" s="24"/>
      <c r="F1" s="24"/>
      <c r="G1" s="24"/>
      <c r="H1" s="24"/>
      <c r="I1" s="25"/>
      <c r="J1" s="24"/>
      <c r="K1" s="1" t="s">
        <v>0</v>
      </c>
      <c r="M1" s="24"/>
      <c r="N1" s="24"/>
    </row>
    <row r="2" customFormat="false" ht="38.25" hidden="false" customHeight="true" outlineLevel="0" collapsed="false">
      <c r="A2" s="24"/>
      <c r="B2" s="24"/>
      <c r="C2" s="24"/>
      <c r="D2" s="24"/>
      <c r="E2" s="24"/>
      <c r="F2" s="24"/>
      <c r="G2" s="24"/>
      <c r="H2" s="24"/>
      <c r="I2" s="25"/>
      <c r="J2" s="24"/>
      <c r="K2" s="26" t="s">
        <v>27</v>
      </c>
      <c r="L2" s="26"/>
      <c r="M2" s="26"/>
      <c r="N2" s="24"/>
    </row>
    <row r="3" customFormat="false" ht="18.75" hidden="false" customHeight="true" outlineLevel="0" collapsed="false">
      <c r="A3" s="24"/>
      <c r="B3" s="24"/>
      <c r="C3" s="24"/>
      <c r="D3" s="24"/>
      <c r="E3" s="24"/>
      <c r="F3" s="24"/>
      <c r="G3" s="24"/>
      <c r="H3" s="24"/>
      <c r="I3" s="25"/>
      <c r="J3" s="24"/>
      <c r="K3" s="26"/>
      <c r="L3" s="26"/>
      <c r="M3" s="26"/>
      <c r="N3" s="24"/>
    </row>
    <row r="4" customFormat="false" ht="18.75" hidden="false" customHeight="true" outlineLevel="0" collapsed="false">
      <c r="A4" s="24"/>
      <c r="B4" s="24"/>
      <c r="C4" s="24"/>
      <c r="D4" s="24"/>
      <c r="E4" s="24"/>
      <c r="F4" s="24"/>
      <c r="G4" s="24"/>
      <c r="H4" s="24"/>
      <c r="I4" s="25"/>
      <c r="J4" s="24"/>
      <c r="K4" s="26"/>
      <c r="L4" s="26"/>
      <c r="M4" s="26"/>
      <c r="N4" s="24"/>
    </row>
    <row r="5" customFormat="false" ht="15" hidden="false" customHeight="true" outlineLevel="0" collapsed="false">
      <c r="A5" s="24"/>
      <c r="B5" s="24"/>
      <c r="C5" s="24"/>
      <c r="D5" s="24"/>
      <c r="E5" s="27" t="s">
        <v>28</v>
      </c>
      <c r="F5" s="27"/>
      <c r="G5" s="27"/>
      <c r="H5" s="27"/>
      <c r="I5" s="27"/>
      <c r="J5" s="27"/>
      <c r="K5" s="24"/>
      <c r="L5" s="24"/>
      <c r="M5" s="24"/>
      <c r="N5" s="24"/>
    </row>
    <row r="6" customFormat="false" ht="15" hidden="false" customHeight="false" outlineLevel="0" collapsed="false">
      <c r="A6" s="24"/>
      <c r="B6" s="24"/>
      <c r="C6" s="24"/>
      <c r="D6" s="24"/>
      <c r="E6" s="27"/>
      <c r="F6" s="27"/>
      <c r="G6" s="27"/>
      <c r="H6" s="27"/>
      <c r="I6" s="27"/>
      <c r="J6" s="27"/>
      <c r="K6" s="24"/>
      <c r="L6" s="24"/>
      <c r="M6" s="24"/>
      <c r="N6" s="24"/>
    </row>
    <row r="7" customFormat="false" ht="53.25" hidden="false" customHeight="true" outlineLevel="0" collapsed="false">
      <c r="A7" s="24"/>
      <c r="B7" s="24"/>
      <c r="C7" s="24"/>
      <c r="D7" s="24"/>
      <c r="E7" s="27"/>
      <c r="F7" s="27"/>
      <c r="G7" s="27"/>
      <c r="H7" s="27"/>
      <c r="I7" s="27"/>
      <c r="J7" s="27"/>
      <c r="K7" s="24"/>
      <c r="L7" s="24"/>
      <c r="M7" s="24"/>
      <c r="N7" s="24"/>
    </row>
    <row r="8" customFormat="false" ht="15" hidden="false" customHeight="false" outlineLevel="0" collapsed="false">
      <c r="A8" s="24"/>
      <c r="B8" s="24"/>
      <c r="C8" s="24"/>
      <c r="D8" s="24"/>
      <c r="E8" s="24"/>
      <c r="F8" s="24"/>
      <c r="G8" s="24"/>
      <c r="H8" s="24"/>
      <c r="I8" s="25"/>
      <c r="J8" s="24"/>
      <c r="K8" s="24"/>
      <c r="L8" s="24"/>
      <c r="M8" s="24"/>
      <c r="N8" s="24"/>
    </row>
    <row r="9" customFormat="false" ht="141.75" hidden="false" customHeight="false" outlineLevel="0" collapsed="false">
      <c r="A9" s="5" t="s">
        <v>5</v>
      </c>
      <c r="B9" s="5" t="s">
        <v>6</v>
      </c>
      <c r="C9" s="5" t="s">
        <v>7</v>
      </c>
      <c r="D9" s="5" t="s">
        <v>8</v>
      </c>
      <c r="E9" s="7" t="s">
        <v>9</v>
      </c>
      <c r="F9" s="7" t="s">
        <v>10</v>
      </c>
      <c r="G9" s="7" t="s">
        <v>11</v>
      </c>
      <c r="H9" s="7" t="s">
        <v>29</v>
      </c>
      <c r="I9" s="28" t="s">
        <v>13</v>
      </c>
      <c r="J9" s="7" t="s">
        <v>14</v>
      </c>
      <c r="K9" s="7" t="s">
        <v>15</v>
      </c>
      <c r="L9" s="29" t="s">
        <v>16</v>
      </c>
      <c r="M9" s="30" t="s">
        <v>17</v>
      </c>
      <c r="N9" s="24"/>
    </row>
    <row r="10" customFormat="false" ht="66" hidden="false" customHeight="true" outlineLevel="0" collapsed="false">
      <c r="A10" s="31" t="s">
        <v>30</v>
      </c>
      <c r="B10" s="32" t="s">
        <v>31</v>
      </c>
      <c r="C10" s="33" t="s">
        <v>32</v>
      </c>
      <c r="D10" s="32" t="s">
        <v>33</v>
      </c>
      <c r="E10" s="34" t="s">
        <v>34</v>
      </c>
      <c r="F10" s="34" t="s">
        <v>35</v>
      </c>
      <c r="G10" s="35" t="n">
        <v>740</v>
      </c>
      <c r="H10" s="36" t="n">
        <v>565</v>
      </c>
      <c r="I10" s="37" t="n">
        <f aca="false">+H10/G10</f>
        <v>0.763513513513514</v>
      </c>
      <c r="J10" s="37" t="n">
        <f aca="false">SUM(I10:I13)/4</f>
        <v>0.899211711711712</v>
      </c>
      <c r="K10" s="34" t="s">
        <v>36</v>
      </c>
      <c r="L10" s="38" t="s">
        <v>37</v>
      </c>
      <c r="M10" s="39" t="n">
        <f aca="false">SUM(J10:J27)/5</f>
        <v>0.898381303381303</v>
      </c>
      <c r="N10" s="24"/>
    </row>
    <row r="11" customFormat="false" ht="105" hidden="false" customHeight="false" outlineLevel="0" collapsed="false">
      <c r="A11" s="31"/>
      <c r="B11" s="32"/>
      <c r="C11" s="33"/>
      <c r="D11" s="32" t="s">
        <v>38</v>
      </c>
      <c r="E11" s="34" t="s">
        <v>39</v>
      </c>
      <c r="F11" s="34" t="s">
        <v>40</v>
      </c>
      <c r="G11" s="35" t="n">
        <v>0</v>
      </c>
      <c r="H11" s="36" t="n">
        <v>0</v>
      </c>
      <c r="I11" s="37" t="n">
        <v>1</v>
      </c>
      <c r="J11" s="37"/>
      <c r="K11" s="34" t="s">
        <v>36</v>
      </c>
      <c r="L11" s="38" t="s">
        <v>41</v>
      </c>
      <c r="M11" s="39"/>
      <c r="N11" s="24"/>
    </row>
    <row r="12" customFormat="false" ht="66" hidden="false" customHeight="true" outlineLevel="0" collapsed="false">
      <c r="A12" s="31"/>
      <c r="B12" s="32"/>
      <c r="C12" s="33"/>
      <c r="D12" s="32" t="s">
        <v>42</v>
      </c>
      <c r="E12" s="34" t="s">
        <v>43</v>
      </c>
      <c r="F12" s="34" t="s">
        <v>40</v>
      </c>
      <c r="G12" s="35" t="n">
        <v>100</v>
      </c>
      <c r="H12" s="36" t="n">
        <v>100</v>
      </c>
      <c r="I12" s="37" t="n">
        <f aca="false">+H12/G12</f>
        <v>1</v>
      </c>
      <c r="J12" s="37"/>
      <c r="K12" s="34"/>
      <c r="L12" s="38" t="s">
        <v>37</v>
      </c>
      <c r="M12" s="39"/>
      <c r="N12" s="24"/>
    </row>
    <row r="13" customFormat="false" ht="54.75" hidden="false" customHeight="true" outlineLevel="0" collapsed="false">
      <c r="A13" s="31"/>
      <c r="B13" s="32"/>
      <c r="C13" s="32"/>
      <c r="D13" s="32" t="s">
        <v>22</v>
      </c>
      <c r="E13" s="34" t="s">
        <v>44</v>
      </c>
      <c r="F13" s="34" t="s">
        <v>45</v>
      </c>
      <c r="G13" s="34" t="n">
        <v>30</v>
      </c>
      <c r="H13" s="40" t="n">
        <v>25</v>
      </c>
      <c r="I13" s="37" t="n">
        <f aca="false">+H13/G13</f>
        <v>0.833333333333333</v>
      </c>
      <c r="J13" s="37"/>
      <c r="K13" s="34" t="s">
        <v>36</v>
      </c>
      <c r="L13" s="38" t="s">
        <v>37</v>
      </c>
      <c r="M13" s="39"/>
      <c r="N13" s="24"/>
    </row>
    <row r="14" customFormat="false" ht="82.5" hidden="false" customHeight="true" outlineLevel="0" collapsed="false">
      <c r="A14" s="31"/>
      <c r="B14" s="32" t="s">
        <v>46</v>
      </c>
      <c r="C14" s="33" t="s">
        <v>47</v>
      </c>
      <c r="D14" s="32" t="s">
        <v>48</v>
      </c>
      <c r="E14" s="34" t="s">
        <v>34</v>
      </c>
      <c r="F14" s="34" t="s">
        <v>35</v>
      </c>
      <c r="G14" s="35" t="n">
        <v>700</v>
      </c>
      <c r="H14" s="36" t="n">
        <v>525</v>
      </c>
      <c r="I14" s="37" t="n">
        <f aca="false">+H14/G14</f>
        <v>0.75</v>
      </c>
      <c r="J14" s="41" t="n">
        <f aca="false">(I14+I15)/2</f>
        <v>0.75</v>
      </c>
      <c r="K14" s="34" t="s">
        <v>36</v>
      </c>
      <c r="L14" s="38" t="s">
        <v>37</v>
      </c>
      <c r="M14" s="39"/>
      <c r="N14" s="24"/>
    </row>
    <row r="15" customFormat="false" ht="111" hidden="false" customHeight="true" outlineLevel="0" collapsed="false">
      <c r="A15" s="31"/>
      <c r="B15" s="32"/>
      <c r="C15" s="32"/>
      <c r="D15" s="32" t="s">
        <v>22</v>
      </c>
      <c r="E15" s="34" t="s">
        <v>44</v>
      </c>
      <c r="F15" s="34" t="s">
        <v>45</v>
      </c>
      <c r="G15" s="34" t="n">
        <v>20</v>
      </c>
      <c r="H15" s="40" t="n">
        <v>15</v>
      </c>
      <c r="I15" s="37" t="n">
        <f aca="false">+H15/G15</f>
        <v>0.75</v>
      </c>
      <c r="J15" s="41"/>
      <c r="K15" s="34" t="s">
        <v>36</v>
      </c>
      <c r="L15" s="38" t="s">
        <v>37</v>
      </c>
      <c r="M15" s="39"/>
      <c r="N15" s="24"/>
    </row>
    <row r="16" customFormat="false" ht="111" hidden="false" customHeight="true" outlineLevel="0" collapsed="false">
      <c r="A16" s="31"/>
      <c r="B16" s="42" t="s">
        <v>49</v>
      </c>
      <c r="C16" s="43" t="s">
        <v>50</v>
      </c>
      <c r="D16" s="42" t="s">
        <v>33</v>
      </c>
      <c r="E16" s="44" t="s">
        <v>51</v>
      </c>
      <c r="F16" s="44" t="s">
        <v>35</v>
      </c>
      <c r="G16" s="45" t="n">
        <v>700</v>
      </c>
      <c r="H16" s="45" t="n">
        <v>525</v>
      </c>
      <c r="I16" s="46" t="n">
        <f aca="false">+H16/G16</f>
        <v>0.75</v>
      </c>
      <c r="J16" s="47" t="n">
        <f aca="false">(I16+I17+I18+I19)/4</f>
        <v>0.9375</v>
      </c>
      <c r="K16" s="44" t="s">
        <v>36</v>
      </c>
      <c r="L16" s="38" t="s">
        <v>37</v>
      </c>
      <c r="M16" s="39"/>
      <c r="N16" s="24"/>
    </row>
    <row r="17" customFormat="false" ht="77.25" hidden="false" customHeight="true" outlineLevel="0" collapsed="false">
      <c r="A17" s="31"/>
      <c r="B17" s="42"/>
      <c r="C17" s="43"/>
      <c r="D17" s="42" t="s">
        <v>38</v>
      </c>
      <c r="E17" s="44" t="s">
        <v>52</v>
      </c>
      <c r="F17" s="44" t="s">
        <v>35</v>
      </c>
      <c r="G17" s="45" t="n">
        <v>40</v>
      </c>
      <c r="H17" s="45" t="n">
        <v>50</v>
      </c>
      <c r="I17" s="48" t="n">
        <f aca="false">+H17/G17</f>
        <v>1.25</v>
      </c>
      <c r="J17" s="47"/>
      <c r="K17" s="44" t="s">
        <v>53</v>
      </c>
      <c r="L17" s="38" t="s">
        <v>54</v>
      </c>
      <c r="M17" s="39"/>
      <c r="N17" s="24"/>
    </row>
    <row r="18" customFormat="false" ht="93.75" hidden="false" customHeight="true" outlineLevel="0" collapsed="false">
      <c r="A18" s="31"/>
      <c r="B18" s="42"/>
      <c r="C18" s="43"/>
      <c r="D18" s="42" t="s">
        <v>42</v>
      </c>
      <c r="E18" s="44" t="s">
        <v>55</v>
      </c>
      <c r="F18" s="49" t="s">
        <v>40</v>
      </c>
      <c r="G18" s="49" t="n">
        <v>0</v>
      </c>
      <c r="H18" s="49" t="n">
        <v>0</v>
      </c>
      <c r="I18" s="46" t="n">
        <v>1</v>
      </c>
      <c r="J18" s="47"/>
      <c r="K18" s="44"/>
      <c r="L18" s="38" t="s">
        <v>41</v>
      </c>
      <c r="M18" s="39"/>
      <c r="N18" s="24"/>
    </row>
    <row r="19" customFormat="false" ht="120.75" hidden="false" customHeight="true" outlineLevel="0" collapsed="false">
      <c r="A19" s="31"/>
      <c r="B19" s="42"/>
      <c r="C19" s="42"/>
      <c r="D19" s="42" t="s">
        <v>22</v>
      </c>
      <c r="E19" s="44" t="s">
        <v>44</v>
      </c>
      <c r="F19" s="44" t="s">
        <v>45</v>
      </c>
      <c r="G19" s="44" t="n">
        <v>20</v>
      </c>
      <c r="H19" s="44" t="n">
        <v>15</v>
      </c>
      <c r="I19" s="46" t="n">
        <f aca="false">+H19/G19</f>
        <v>0.75</v>
      </c>
      <c r="J19" s="47"/>
      <c r="K19" s="50" t="s">
        <v>36</v>
      </c>
      <c r="L19" s="38" t="s">
        <v>37</v>
      </c>
      <c r="M19" s="39"/>
      <c r="N19" s="24"/>
    </row>
    <row r="20" customFormat="false" ht="63" hidden="false" customHeight="true" outlineLevel="0" collapsed="false">
      <c r="A20" s="31"/>
      <c r="B20" s="32" t="s">
        <v>56</v>
      </c>
      <c r="C20" s="51" t="s">
        <v>57</v>
      </c>
      <c r="D20" s="52" t="s">
        <v>33</v>
      </c>
      <c r="E20" s="38" t="s">
        <v>58</v>
      </c>
      <c r="F20" s="38" t="s">
        <v>40</v>
      </c>
      <c r="G20" s="53" t="n">
        <v>105</v>
      </c>
      <c r="H20" s="53" t="n">
        <v>105</v>
      </c>
      <c r="I20" s="37" t="n">
        <f aca="false">+H20/G20</f>
        <v>1</v>
      </c>
      <c r="J20" s="54" t="n">
        <f aca="false">(I20+I21+I22+I23)/4</f>
        <v>0.940909090909091</v>
      </c>
      <c r="K20" s="55" t="s">
        <v>59</v>
      </c>
      <c r="L20" s="56" t="s">
        <v>37</v>
      </c>
      <c r="M20" s="39"/>
      <c r="N20" s="24"/>
    </row>
    <row r="21" customFormat="false" ht="61.5" hidden="false" customHeight="true" outlineLevel="0" collapsed="false">
      <c r="A21" s="31"/>
      <c r="B21" s="32"/>
      <c r="C21" s="51"/>
      <c r="D21" s="52" t="s">
        <v>38</v>
      </c>
      <c r="E21" s="38" t="s">
        <v>60</v>
      </c>
      <c r="F21" s="38" t="s">
        <v>40</v>
      </c>
      <c r="G21" s="53" t="n">
        <v>100</v>
      </c>
      <c r="H21" s="57" t="n">
        <v>100</v>
      </c>
      <c r="I21" s="37" t="n">
        <f aca="false">+H21/G21</f>
        <v>1</v>
      </c>
      <c r="J21" s="54"/>
      <c r="K21" s="55"/>
      <c r="L21" s="56" t="s">
        <v>37</v>
      </c>
      <c r="M21" s="39"/>
      <c r="N21" s="24"/>
    </row>
    <row r="22" customFormat="false" ht="111" hidden="false" customHeight="true" outlineLevel="0" collapsed="false">
      <c r="A22" s="31"/>
      <c r="B22" s="32"/>
      <c r="C22" s="51"/>
      <c r="D22" s="52" t="s">
        <v>42</v>
      </c>
      <c r="E22" s="38" t="s">
        <v>55</v>
      </c>
      <c r="F22" s="38" t="s">
        <v>40</v>
      </c>
      <c r="G22" s="53" t="n">
        <v>0</v>
      </c>
      <c r="H22" s="53" t="n">
        <v>0</v>
      </c>
      <c r="I22" s="37" t="n">
        <v>1</v>
      </c>
      <c r="J22" s="54"/>
      <c r="K22" s="55"/>
      <c r="L22" s="56" t="s">
        <v>41</v>
      </c>
      <c r="M22" s="39"/>
      <c r="N22" s="24"/>
    </row>
    <row r="23" customFormat="false" ht="60" hidden="false" customHeight="false" outlineLevel="0" collapsed="false">
      <c r="A23" s="31"/>
      <c r="B23" s="32"/>
      <c r="C23" s="51"/>
      <c r="D23" s="52" t="s">
        <v>22</v>
      </c>
      <c r="E23" s="38" t="s">
        <v>51</v>
      </c>
      <c r="F23" s="38" t="s">
        <v>35</v>
      </c>
      <c r="G23" s="38" t="n">
        <v>55</v>
      </c>
      <c r="H23" s="56" t="n">
        <v>42</v>
      </c>
      <c r="I23" s="37" t="n">
        <f aca="false">+H23/G23</f>
        <v>0.763636363636364</v>
      </c>
      <c r="J23" s="54"/>
      <c r="K23" s="55"/>
      <c r="L23" s="56" t="s">
        <v>37</v>
      </c>
      <c r="M23" s="39"/>
      <c r="N23" s="24"/>
    </row>
    <row r="24" customFormat="false" ht="87" hidden="false" customHeight="true" outlineLevel="0" collapsed="false">
      <c r="A24" s="31"/>
      <c r="B24" s="32" t="s">
        <v>56</v>
      </c>
      <c r="C24" s="33" t="s">
        <v>61</v>
      </c>
      <c r="D24" s="42" t="s">
        <v>33</v>
      </c>
      <c r="E24" s="44" t="s">
        <v>62</v>
      </c>
      <c r="F24" s="44" t="s">
        <v>40</v>
      </c>
      <c r="G24" s="45" t="n">
        <v>100</v>
      </c>
      <c r="H24" s="58" t="n">
        <v>100</v>
      </c>
      <c r="I24" s="37" t="n">
        <f aca="false">+H24/G24</f>
        <v>1</v>
      </c>
      <c r="J24" s="59" t="n">
        <f aca="false">(I24+I25+I26+I27)/4</f>
        <v>0.964285714285714</v>
      </c>
      <c r="K24" s="50" t="s">
        <v>36</v>
      </c>
      <c r="L24" s="38" t="s">
        <v>37</v>
      </c>
      <c r="M24" s="39"/>
      <c r="N24" s="24"/>
    </row>
    <row r="25" customFormat="false" ht="93" hidden="false" customHeight="true" outlineLevel="0" collapsed="false">
      <c r="A25" s="31"/>
      <c r="B25" s="32"/>
      <c r="C25" s="33"/>
      <c r="D25" s="42" t="s">
        <v>38</v>
      </c>
      <c r="E25" s="44" t="s">
        <v>55</v>
      </c>
      <c r="F25" s="44" t="s">
        <v>40</v>
      </c>
      <c r="G25" s="45" t="n">
        <v>0</v>
      </c>
      <c r="H25" s="36" t="n">
        <v>0</v>
      </c>
      <c r="I25" s="37" t="n">
        <v>1</v>
      </c>
      <c r="J25" s="59"/>
      <c r="K25" s="50"/>
      <c r="L25" s="38" t="s">
        <v>41</v>
      </c>
      <c r="M25" s="39"/>
      <c r="N25" s="24"/>
    </row>
    <row r="26" customFormat="false" ht="112.5" hidden="false" customHeight="true" outlineLevel="0" collapsed="false">
      <c r="A26" s="31"/>
      <c r="B26" s="32"/>
      <c r="C26" s="33"/>
      <c r="D26" s="42" t="s">
        <v>42</v>
      </c>
      <c r="E26" s="44" t="s">
        <v>63</v>
      </c>
      <c r="F26" s="44" t="s">
        <v>40</v>
      </c>
      <c r="G26" s="45" t="n">
        <v>100</v>
      </c>
      <c r="H26" s="36" t="n">
        <v>100</v>
      </c>
      <c r="I26" s="37" t="n">
        <f aca="false">+H26/G26</f>
        <v>1</v>
      </c>
      <c r="J26" s="59"/>
      <c r="K26" s="50"/>
      <c r="L26" s="38" t="s">
        <v>37</v>
      </c>
      <c r="M26" s="39"/>
      <c r="N26" s="24"/>
    </row>
    <row r="27" customFormat="false" ht="60" hidden="false" customHeight="false" outlineLevel="0" collapsed="false">
      <c r="A27" s="31"/>
      <c r="B27" s="32"/>
      <c r="C27" s="32"/>
      <c r="D27" s="42" t="s">
        <v>22</v>
      </c>
      <c r="E27" s="44" t="s">
        <v>64</v>
      </c>
      <c r="F27" s="44" t="s">
        <v>45</v>
      </c>
      <c r="G27" s="44" t="n">
        <v>7</v>
      </c>
      <c r="H27" s="40" t="n">
        <v>6</v>
      </c>
      <c r="I27" s="37" t="n">
        <f aca="false">+H27/G27</f>
        <v>0.857142857142857</v>
      </c>
      <c r="J27" s="59"/>
      <c r="K27" s="38" t="s">
        <v>36</v>
      </c>
      <c r="L27" s="38" t="s">
        <v>37</v>
      </c>
      <c r="M27" s="39"/>
      <c r="N27" s="24"/>
    </row>
    <row r="28" customFormat="false" ht="43.5" hidden="false" customHeight="true" outlineLevel="0" collapsed="false"/>
    <row r="29" customFormat="false" ht="18.75" hidden="false" customHeight="false" outlineLevel="0" collapsed="false">
      <c r="A29" s="2" t="s">
        <v>65</v>
      </c>
    </row>
    <row r="36" customFormat="false" ht="15" hidden="false" customHeight="false" outlineLevel="0" collapsed="false">
      <c r="H36" s="0" t="s">
        <v>66</v>
      </c>
    </row>
  </sheetData>
  <mergeCells count="19">
    <mergeCell ref="K2:M4"/>
    <mergeCell ref="E5:J7"/>
    <mergeCell ref="A10:A27"/>
    <mergeCell ref="B10:B13"/>
    <mergeCell ref="C10:C13"/>
    <mergeCell ref="J10:J13"/>
    <mergeCell ref="M10:M27"/>
    <mergeCell ref="B14:B15"/>
    <mergeCell ref="C14:C15"/>
    <mergeCell ref="J14:J15"/>
    <mergeCell ref="B16:B19"/>
    <mergeCell ref="C16:C19"/>
    <mergeCell ref="J16:J19"/>
    <mergeCell ref="B20:B23"/>
    <mergeCell ref="C20:C23"/>
    <mergeCell ref="J20:J23"/>
    <mergeCell ref="B24:B27"/>
    <mergeCell ref="C24:C27"/>
    <mergeCell ref="J24:J27"/>
  </mergeCells>
  <printOptions headings="false" gridLines="false" gridLinesSet="true" horizontalCentered="false" verticalCentered="false"/>
  <pageMargins left="0.2" right="0.209722222222222" top="0.354166666666667" bottom="0.354166666666667" header="0.511811023622047" footer="0.511811023622047"/>
  <pageSetup paperSize="9" scale="5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2024-10-03T08:24:43Z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