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4" sheetId="1" state="hidden" r:id="rId3"/>
    <sheet name="Отчет" sheetId="2" state="visible" r:id="rId4"/>
  </sheets>
  <definedNames>
    <definedName function="false" hidden="false" localSheetId="1" name="_xlnm.Print_Area" vbProcedure="false">Отчет!$A$1:$M$32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<sst xmlns="http://schemas.openxmlformats.org/spreadsheetml/2006/main" count="104" uniqueCount="62">
  <si>
    <t xml:space="preserve">Приложение № 4</t>
  </si>
  <si>
    <t xml:space="preserve">к Порядку и условиям формирования муниципального задания</t>
  </si>
  <si>
    <t xml:space="preserve">в отношении муниципальных учреждений и финансового</t>
  </si>
  <si>
    <t xml:space="preserve">обеспечения выполнения муниципального задания </t>
  </si>
  <si>
    <r>
      <rPr>
        <sz val="14"/>
        <color rgb="FF000000"/>
        <rFont val="Times New Roman"/>
        <family val="1"/>
        <charset val="204"/>
      </rPr>
      <t xml:space="preserve">Сводный отчет о фактическом исполнении муниципального задания  муниципальным автономным учреждением "Центр физкультурно-спортивной подготовки" в отчетном  2024 финансовом году                                                                                                                                        </t>
    </r>
    <r>
      <rPr>
        <b val="true"/>
        <sz val="14"/>
        <color rgb="FF000000"/>
        <rFont val="Times New Roman"/>
        <family val="1"/>
        <charset val="204"/>
      </rPr>
      <t xml:space="preserve">(2 квартал)  </t>
    </r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</si>
  <si>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</si>
  <si>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</si>
  <si>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(выполнения)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</si>
  <si>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</si>
  <si>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</si>
  <si>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</si>
  <si>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отчетный финансовый год</t>
  </si>
  <si>
    <t xml:space="preserve">Факт за 2 квартал 2024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</si>
  <si>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</si>
  <si>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муниципальными учреждениями муниципального задания по показателям                     (качества, объема)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</si>
  <si>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</si>
  <si>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</si>
  <si>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         итоговая по каждой оказываемой услуге,выполняемой работы</t>
  </si>
  <si>
    <t xml:space="preserve">МАУ "ЦФСП</t>
  </si>
  <si>
    <t xml:space="preserve">Организация физкультурно-спортивной работы по месту проживания граждан</t>
  </si>
  <si>
    <t xml:space="preserve">Работа 1 </t>
  </si>
  <si>
    <t xml:space="preserve">Показатель качества</t>
  </si>
  <si>
    <t xml:space="preserve">Наличие обоснованных жалоб</t>
  </si>
  <si>
    <t xml:space="preserve">единица</t>
  </si>
  <si>
    <t xml:space="preserve">Показатель объема</t>
  </si>
  <si>
    <t xml:space="preserve">Количество занятий</t>
  </si>
  <si>
    <t xml:space="preserve">штук</t>
  </si>
  <si>
    <t xml:space="preserve">Значение показателя считается нарастающим итогом с начала года</t>
  </si>
  <si>
    <t xml:space="preserve">Фактическое количество проведенных мероприятий за 2 квартал</t>
  </si>
  <si>
    <t xml:space="preserve">Организация мероприятий по подготовке спортивных сборных команд</t>
  </si>
  <si>
    <t xml:space="preserve">Работа 2 </t>
  </si>
  <si>
    <t xml:space="preserve">Удельный вес спортсменов принявших участие в официальных спортивных соревнованиях, в их общей численности </t>
  </si>
  <si>
    <t xml:space="preserve">Процент</t>
  </si>
  <si>
    <t xml:space="preserve">Количество спортсменов</t>
  </si>
  <si>
    <t xml:space="preserve">человек</t>
  </si>
  <si>
    <t xml:space="preserve">Фактическое количество человек, принявших участие в мероприятиях за 2 квартал</t>
  </si>
  <si>
    <t xml:space="preserve">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</si>
  <si>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 xml:space="preserve">Работа 3 </t>
  </si>
  <si>
    <t xml:space="preserve">Показатель качества </t>
  </si>
  <si>
    <t xml:space="preserve"> 1. Доля обоснованных жалоб граждан, поступивших в министерство спорта Красноярского края по итогам проведения физкультурных и спортивных мероприятий;  </t>
  </si>
  <si>
    <t xml:space="preserve">   2. Доля удовлетворенных протестов, поступивших в письменной форме в главную судейскую коллегию при проведении физкультурных и спортивных мероприятий;  </t>
  </si>
  <si>
    <t xml:space="preserve">3. Количество участников физкультурных и спортивных мероприятий</t>
  </si>
  <si>
    <t xml:space="preserve">Человек</t>
  </si>
  <si>
    <t xml:space="preserve">2569</t>
  </si>
  <si>
    <t xml:space="preserve">Количество мероприятий</t>
  </si>
  <si>
    <t xml:space="preserve">Обеспечение доступа к объектам спорта</t>
  </si>
  <si>
    <t xml:space="preserve">Работа 4 </t>
  </si>
  <si>
    <t xml:space="preserve">Реализация на объектах спорта физкультурных мероприятий, спортивных мероприятий, проводимых в рамках реализации утвержденного календарного плана официальных физкультурных мероприятий и спортивных мероприятий МО, официальных физкультурных мероприятий и спортивных мероприятий Красноярского края, а также утвержденного Единого календарного плана межрегиональных, всероссийских и международных физкультурных мероприятий</t>
  </si>
  <si>
    <t xml:space="preserve">27</t>
  </si>
  <si>
    <t xml:space="preserve"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</si>
  <si>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 xml:space="preserve">процент</t>
  </si>
  <si>
    <t xml:space="preserve">Количество договоров</t>
  </si>
  <si>
    <t xml:space="preserve">Проведение тестирования выполнения нормативов испытаний (тестов комплекса ГТО)</t>
  </si>
  <si>
    <t xml:space="preserve">Работа 5 </t>
  </si>
  <si>
    <t xml:space="preserve">Количество участников мероприятий</t>
  </si>
  <si>
    <t xml:space="preserve">Организация и проведение официальных физкультурных (физкультурно-оздоровительных) мероприятий</t>
  </si>
  <si>
    <t xml:space="preserve">Работа 6 </t>
  </si>
  <si>
    <t xml:space="preserve">1. Доля обоснованных жалоб граждан, поступивших в министерство спорта Красноярского края по итогам проведения физкультурных мероприятий</t>
  </si>
  <si>
    <t xml:space="preserve">2.  Доля удовлетворенных протестов, поступивших в письменной форме в главную судейскую коллегию при проведении физкультурных мероприятий</t>
  </si>
  <si>
    <t xml:space="preserve">И.о. директора МАУ "ЦФСП"</t>
  </si>
  <si>
    <t xml:space="preserve">В.А. Михайлова</t>
  </si>
  <si>
    <t xml:space="preserve">08.07.2024г.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</si>
</sst>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0"/>
    <numFmt numFmtId="167" formatCode="0.0%"/>
    <numFmt numFmtId="168" formatCode="#,##0"/>
    <numFmt numFmtId="169" formatCode="@"/>
    <numFmt numFmtId="170" formatCode="0.00%"/>
  </numFmts>
  <fonts count="1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204"/>
    </font>
    <font>
      <sz val="10"/>
      <name val="Arial CYR"/>
      <family val="0"/>
      <charset val="1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u val="single"/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4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3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57" zoomScalePageLayoutView="100" workbookViewId="0">
      <selection pane="topLeft" activeCell="G32" activeCellId="0" sqref="G3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2.15"/>
    <col collapsed="false" customWidth="true" hidden="false" outlineLevel="0" max="2" min="2" style="1" width="19.29"/>
    <col collapsed="false" customWidth="true" hidden="false" outlineLevel="0" max="3" min="3" style="1" width="16.14"/>
    <col collapsed="false" customWidth="true" hidden="false" outlineLevel="0" max="4" min="4" style="1" width="18.71"/>
    <col collapsed="false" customWidth="true" hidden="false" outlineLevel="0" max="5" min="5" style="1" width="38.29"/>
    <col collapsed="false" customWidth="true" hidden="false" outlineLevel="0" max="6" min="6" style="1" width="14.42"/>
    <col collapsed="false" customWidth="true" hidden="false" outlineLevel="0" max="7" min="7" style="1" width="24.42"/>
    <col collapsed="false" customWidth="true" hidden="false" outlineLevel="0" max="8" min="8" style="1" width="15"/>
    <col collapsed="false" customWidth="true" hidden="false" outlineLevel="0" max="9" min="9" style="1" width="22.42"/>
    <col collapsed="false" customWidth="true" hidden="false" outlineLevel="0" max="10" min="10" style="1" width="20.57"/>
    <col collapsed="false" customWidth="true" hidden="false" outlineLevel="0" max="11" min="11" style="1" width="40.43"/>
    <col collapsed="false" customWidth="true" hidden="false" outlineLevel="0" max="12" min="12" style="1" width="37.15"/>
    <col collapsed="false" customWidth="true" hidden="false" outlineLevel="0" max="13" min="13" style="1" width="16.57"/>
    <col collapsed="false" customWidth="false" hidden="false" outlineLevel="0" max="16384" min="14" style="1" width="9.14"/>
  </cols>
  <sheetData>
    <row r="1" customFormat="false" ht="18.75" hidden="false" customHeight="false" outlineLevel="0" collapsed="false">
      <c r="B1" s="2"/>
      <c r="C1" s="2"/>
      <c r="D1" s="2"/>
      <c r="E1" s="2"/>
      <c r="F1" s="2"/>
      <c r="G1" s="2"/>
      <c r="H1" s="2"/>
      <c r="I1" s="2"/>
      <c r="J1" s="3" t="s">
        <v>0</v>
      </c>
      <c r="K1" s="2"/>
      <c r="L1" s="2"/>
      <c r="M1" s="2"/>
    </row>
    <row r="2" customFormat="false" ht="18.7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3" t="s">
        <v>1</v>
      </c>
      <c r="K2" s="2"/>
      <c r="L2" s="2"/>
      <c r="M2" s="2"/>
    </row>
    <row r="3" customFormat="false" ht="18.75" hidden="false" customHeight="false" outlineLevel="0" collapsed="false">
      <c r="B3" s="2"/>
      <c r="C3" s="2"/>
      <c r="D3" s="2"/>
      <c r="E3" s="2"/>
      <c r="F3" s="2"/>
      <c r="G3" s="2"/>
      <c r="H3" s="2"/>
      <c r="I3" s="2"/>
      <c r="J3" s="3" t="s">
        <v>2</v>
      </c>
      <c r="K3" s="2"/>
      <c r="L3" s="2"/>
      <c r="M3" s="2"/>
    </row>
    <row r="4" customFormat="false" ht="18.75" hidden="false" customHeight="false" outlineLevel="0" collapsed="false">
      <c r="B4" s="2"/>
      <c r="C4" s="2"/>
      <c r="D4" s="2"/>
      <c r="E4" s="2"/>
      <c r="F4" s="2"/>
      <c r="G4" s="2"/>
      <c r="H4" s="2"/>
      <c r="I4" s="2"/>
      <c r="J4" s="3" t="s">
        <v>3</v>
      </c>
      <c r="K4" s="2"/>
      <c r="L4" s="2"/>
      <c r="M4" s="2"/>
    </row>
    <row r="5" customFormat="false" ht="18.75" hidden="false" customHeight="false" outlineLevel="0" collapsed="false">
      <c r="B5" s="2"/>
      <c r="C5" s="2"/>
      <c r="D5" s="2"/>
      <c r="E5" s="2"/>
      <c r="F5" s="2"/>
      <c r="G5" s="2"/>
      <c r="H5" s="2"/>
      <c r="I5" s="2"/>
      <c r="J5" s="2"/>
      <c r="K5" s="2"/>
      <c r="L5" s="4"/>
      <c r="M5" s="2"/>
    </row>
    <row r="6" customFormat="false" ht="18.75" hidden="false" customHeight="false" outlineLevel="0" collapsed="false">
      <c r="B6" s="2"/>
      <c r="C6" s="2"/>
      <c r="D6" s="2"/>
      <c r="E6" s="2"/>
      <c r="F6" s="2"/>
      <c r="G6" s="2"/>
      <c r="H6" s="2"/>
      <c r="I6" s="2"/>
      <c r="J6" s="2"/>
      <c r="K6" s="2"/>
      <c r="L6" s="5"/>
      <c r="M6" s="2"/>
    </row>
    <row r="7" customFormat="false" ht="18.75" hidden="false" customHeight="false" outlineLevel="0" collapsed="false">
      <c r="B7" s="2"/>
      <c r="C7" s="2"/>
      <c r="D7" s="2"/>
      <c r="E7" s="2"/>
      <c r="F7" s="2"/>
      <c r="G7" s="2"/>
      <c r="H7" s="2"/>
      <c r="I7" s="2"/>
      <c r="J7" s="2"/>
      <c r="K7" s="2"/>
      <c r="L7" s="5"/>
      <c r="M7" s="2"/>
    </row>
    <row r="8" customFormat="false" ht="15" hidden="false" customHeight="true" outlineLevel="0" collapsed="false">
      <c r="B8" s="2"/>
      <c r="C8" s="2"/>
      <c r="D8" s="2"/>
      <c r="E8" s="6" t="s">
        <v>4</v>
      </c>
      <c r="F8" s="6"/>
      <c r="G8" s="6"/>
      <c r="H8" s="6"/>
      <c r="I8" s="6"/>
      <c r="J8" s="6"/>
      <c r="K8" s="2"/>
      <c r="L8" s="2"/>
      <c r="M8" s="2"/>
    </row>
    <row r="9" customFormat="false" ht="46.5" hidden="false" customHeight="true" outlineLevel="0" collapsed="false">
      <c r="B9" s="2"/>
      <c r="C9" s="2"/>
      <c r="D9" s="2"/>
      <c r="E9" s="6"/>
      <c r="F9" s="6"/>
      <c r="G9" s="6"/>
      <c r="H9" s="6"/>
      <c r="I9" s="6"/>
      <c r="J9" s="6"/>
      <c r="K9" s="2"/>
      <c r="L9" s="2"/>
      <c r="M9" s="2"/>
    </row>
    <row r="10" customFormat="false" ht="37.5" hidden="false" customHeight="true" outlineLevel="0" collapsed="false">
      <c r="B10" s="2"/>
      <c r="C10" s="2"/>
      <c r="D10" s="2"/>
      <c r="E10" s="6"/>
      <c r="F10" s="6"/>
      <c r="G10" s="6"/>
      <c r="H10" s="6"/>
      <c r="I10" s="6"/>
      <c r="J10" s="6"/>
      <c r="K10" s="2"/>
      <c r="L10" s="2"/>
      <c r="M10" s="2"/>
    </row>
    <row r="11" customFormat="false" ht="19.5" hidden="false" customHeight="false" outlineLevel="0" collapsed="false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customFormat="false" ht="157.5" hidden="false" customHeight="true" outlineLevel="0" collapsed="false">
      <c r="A12" s="7" t="s">
        <v>5</v>
      </c>
      <c r="B12" s="8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8" t="s">
        <v>12</v>
      </c>
      <c r="I12" s="8" t="s">
        <v>13</v>
      </c>
      <c r="J12" s="8" t="s">
        <v>14</v>
      </c>
      <c r="K12" s="8" t="s">
        <v>15</v>
      </c>
      <c r="L12" s="9" t="s">
        <v>16</v>
      </c>
      <c r="M12" s="10" t="s">
        <v>17</v>
      </c>
    </row>
    <row r="13" customFormat="false" ht="69.75" hidden="false" customHeight="true" outlineLevel="0" collapsed="false">
      <c r="A13" s="11" t="s">
        <v>18</v>
      </c>
      <c r="B13" s="12" t="s">
        <v>19</v>
      </c>
      <c r="C13" s="13" t="s">
        <v>20</v>
      </c>
      <c r="D13" s="14" t="s">
        <v>21</v>
      </c>
      <c r="E13" s="15" t="s">
        <v>22</v>
      </c>
      <c r="F13" s="16" t="s">
        <v>23</v>
      </c>
      <c r="G13" s="17" t="n">
        <v>0</v>
      </c>
      <c r="H13" s="18" t="n">
        <v>0</v>
      </c>
      <c r="I13" s="19" t="n">
        <v>1</v>
      </c>
      <c r="J13" s="20" t="n">
        <f aca="false">(I13+I14)/2</f>
        <v>0.749526515151515</v>
      </c>
      <c r="K13" s="16"/>
      <c r="L13" s="21"/>
      <c r="M13" s="22" t="n">
        <f aca="false">(J13+J15+J17+J21+J26+J28)/6</f>
        <v>0.681825254840292</v>
      </c>
    </row>
    <row r="14" customFormat="false" ht="81.75" hidden="false" customHeight="true" outlineLevel="0" collapsed="false">
      <c r="A14" s="11"/>
      <c r="B14" s="12"/>
      <c r="C14" s="13"/>
      <c r="D14" s="23" t="s">
        <v>24</v>
      </c>
      <c r="E14" s="24" t="s">
        <v>25</v>
      </c>
      <c r="F14" s="25" t="s">
        <v>26</v>
      </c>
      <c r="G14" s="25" t="n">
        <v>2112</v>
      </c>
      <c r="H14" s="26" t="n">
        <v>1054</v>
      </c>
      <c r="I14" s="27" t="n">
        <f aca="false">H14/(G14)</f>
        <v>0.49905303030303</v>
      </c>
      <c r="J14" s="20"/>
      <c r="K14" s="24" t="s">
        <v>27</v>
      </c>
      <c r="L14" s="28" t="s">
        <v>28</v>
      </c>
      <c r="M14" s="22"/>
    </row>
    <row r="15" customFormat="false" ht="91.5" hidden="false" customHeight="true" outlineLevel="0" collapsed="false">
      <c r="A15" s="11"/>
      <c r="B15" s="29" t="s">
        <v>29</v>
      </c>
      <c r="C15" s="30" t="s">
        <v>30</v>
      </c>
      <c r="D15" s="14" t="s">
        <v>21</v>
      </c>
      <c r="E15" s="31" t="s">
        <v>31</v>
      </c>
      <c r="F15" s="31" t="s">
        <v>32</v>
      </c>
      <c r="G15" s="32" t="n">
        <v>0.86</v>
      </c>
      <c r="H15" s="33" t="n">
        <v>0.43</v>
      </c>
      <c r="I15" s="34" t="n">
        <f aca="false">+H15/G15</f>
        <v>0.5</v>
      </c>
      <c r="J15" s="35" t="n">
        <f aca="false">(I15+I16)/2</f>
        <v>0.498314606741573</v>
      </c>
      <c r="K15" s="31" t="s">
        <v>27</v>
      </c>
      <c r="L15" s="21" t="s">
        <v>28</v>
      </c>
      <c r="M15" s="22"/>
      <c r="Q15" s="36"/>
    </row>
    <row r="16" customFormat="false" ht="82.5" hidden="false" customHeight="true" outlineLevel="0" collapsed="false">
      <c r="A16" s="11"/>
      <c r="B16" s="29"/>
      <c r="C16" s="30"/>
      <c r="D16" s="23" t="s">
        <v>24</v>
      </c>
      <c r="E16" s="37" t="s">
        <v>33</v>
      </c>
      <c r="F16" s="37" t="s">
        <v>34</v>
      </c>
      <c r="G16" s="24" t="n">
        <v>890</v>
      </c>
      <c r="H16" s="26" t="n">
        <v>442</v>
      </c>
      <c r="I16" s="27" t="n">
        <f aca="false">+H16/G16</f>
        <v>0.496629213483146</v>
      </c>
      <c r="J16" s="35"/>
      <c r="K16" s="37" t="s">
        <v>27</v>
      </c>
      <c r="L16" s="28" t="s">
        <v>35</v>
      </c>
      <c r="M16" s="22"/>
    </row>
    <row r="17" customFormat="false" ht="115.5" hidden="false" customHeight="true" outlineLevel="0" collapsed="false">
      <c r="A17" s="11"/>
      <c r="B17" s="12" t="s">
        <v>36</v>
      </c>
      <c r="C17" s="38" t="s">
        <v>37</v>
      </c>
      <c r="D17" s="14" t="s">
        <v>38</v>
      </c>
      <c r="E17" s="39" t="s">
        <v>39</v>
      </c>
      <c r="F17" s="15" t="s">
        <v>32</v>
      </c>
      <c r="G17" s="32" t="n">
        <v>0</v>
      </c>
      <c r="H17" s="34" t="n">
        <v>0</v>
      </c>
      <c r="I17" s="34" t="n">
        <v>1</v>
      </c>
      <c r="J17" s="40" t="n">
        <f aca="false">(I17+I18+I19+I20)/4</f>
        <v>0.743080453176538</v>
      </c>
      <c r="K17" s="15"/>
      <c r="L17" s="21"/>
      <c r="M17" s="22"/>
    </row>
    <row r="18" customFormat="false" ht="123.75" hidden="false" customHeight="true" outlineLevel="0" collapsed="false">
      <c r="A18" s="11"/>
      <c r="B18" s="12"/>
      <c r="C18" s="38"/>
      <c r="D18" s="14"/>
      <c r="E18" s="41" t="s">
        <v>40</v>
      </c>
      <c r="F18" s="42" t="s">
        <v>32</v>
      </c>
      <c r="G18" s="43" t="n">
        <v>1</v>
      </c>
      <c r="H18" s="43" t="n">
        <v>1</v>
      </c>
      <c r="I18" s="43" t="n">
        <v>1</v>
      </c>
      <c r="J18" s="40"/>
      <c r="K18" s="42"/>
      <c r="L18" s="44"/>
      <c r="M18" s="22"/>
    </row>
    <row r="19" customFormat="false" ht="85.5" hidden="false" customHeight="true" outlineLevel="0" collapsed="false">
      <c r="A19" s="11"/>
      <c r="B19" s="12"/>
      <c r="C19" s="38"/>
      <c r="D19" s="14"/>
      <c r="E19" s="41" t="s">
        <v>41</v>
      </c>
      <c r="F19" s="42" t="s">
        <v>42</v>
      </c>
      <c r="G19" s="45" t="s">
        <v>43</v>
      </c>
      <c r="H19" s="46" t="n">
        <v>1281</v>
      </c>
      <c r="I19" s="43" t="n">
        <f aca="false">H19/(G19)</f>
        <v>0.498637602179837</v>
      </c>
      <c r="J19" s="40"/>
      <c r="K19" s="42" t="s">
        <v>27</v>
      </c>
      <c r="L19" s="44" t="s">
        <v>35</v>
      </c>
      <c r="M19" s="22"/>
    </row>
    <row r="20" customFormat="false" ht="75.75" hidden="false" customHeight="true" outlineLevel="0" collapsed="false">
      <c r="A20" s="11"/>
      <c r="B20" s="12"/>
      <c r="C20" s="38"/>
      <c r="D20" s="23" t="s">
        <v>24</v>
      </c>
      <c r="E20" s="24" t="s">
        <v>44</v>
      </c>
      <c r="F20" s="24" t="s">
        <v>26</v>
      </c>
      <c r="G20" s="24" t="n">
        <v>19</v>
      </c>
      <c r="H20" s="24" t="n">
        <v>9</v>
      </c>
      <c r="I20" s="43" t="n">
        <f aca="false">H20/(G20)</f>
        <v>0.473684210526316</v>
      </c>
      <c r="J20" s="40"/>
      <c r="K20" s="24" t="s">
        <v>27</v>
      </c>
      <c r="L20" s="28" t="s">
        <v>28</v>
      </c>
      <c r="M20" s="22"/>
    </row>
    <row r="21" customFormat="false" ht="46.5" hidden="false" customHeight="true" outlineLevel="0" collapsed="false">
      <c r="A21" s="11"/>
      <c r="B21" s="12" t="s">
        <v>45</v>
      </c>
      <c r="C21" s="38" t="s">
        <v>46</v>
      </c>
      <c r="D21" s="14" t="s">
        <v>38</v>
      </c>
      <c r="E21" s="15" t="s">
        <v>22</v>
      </c>
      <c r="F21" s="15" t="s">
        <v>23</v>
      </c>
      <c r="G21" s="47" t="n">
        <v>0</v>
      </c>
      <c r="H21" s="47" t="n">
        <v>0</v>
      </c>
      <c r="I21" s="34" t="n">
        <v>1</v>
      </c>
      <c r="J21" s="40" t="n">
        <f aca="false">(I21+I23+I24+I25)/4</f>
        <v>0.875</v>
      </c>
      <c r="K21" s="15"/>
      <c r="L21" s="21"/>
      <c r="M21" s="22"/>
    </row>
    <row r="22" customFormat="false" ht="131.25" hidden="true" customHeight="true" outlineLevel="0" collapsed="false">
      <c r="A22" s="11"/>
      <c r="B22" s="12"/>
      <c r="C22" s="38"/>
      <c r="D22" s="14"/>
      <c r="E22" s="15"/>
      <c r="F22" s="15"/>
      <c r="G22" s="47"/>
      <c r="H22" s="47"/>
      <c r="I22" s="34"/>
      <c r="J22" s="40"/>
      <c r="K22" s="15"/>
      <c r="L22" s="21"/>
      <c r="M22" s="22"/>
    </row>
    <row r="23" customFormat="false" ht="370.5" hidden="false" customHeight="true" outlineLevel="0" collapsed="false">
      <c r="A23" s="11"/>
      <c r="B23" s="12"/>
      <c r="C23" s="38"/>
      <c r="D23" s="14"/>
      <c r="E23" s="42" t="s">
        <v>47</v>
      </c>
      <c r="F23" s="42" t="s">
        <v>26</v>
      </c>
      <c r="G23" s="48" t="n">
        <v>54</v>
      </c>
      <c r="H23" s="45" t="s">
        <v>48</v>
      </c>
      <c r="I23" s="43" t="n">
        <f aca="false">H23/(G23)</f>
        <v>0.5</v>
      </c>
      <c r="J23" s="40"/>
      <c r="K23" s="42" t="s">
        <v>27</v>
      </c>
      <c r="L23" s="44" t="s">
        <v>28</v>
      </c>
      <c r="M23" s="22"/>
    </row>
    <row r="24" customFormat="false" ht="131.25" hidden="false" customHeight="true" outlineLevel="0" collapsed="false">
      <c r="A24" s="11"/>
      <c r="B24" s="12"/>
      <c r="C24" s="38"/>
      <c r="D24" s="14"/>
      <c r="E24" s="42" t="s">
        <v>49</v>
      </c>
      <c r="F24" s="42" t="s">
        <v>50</v>
      </c>
      <c r="G24" s="43" t="n">
        <v>1</v>
      </c>
      <c r="H24" s="43" t="n">
        <v>1</v>
      </c>
      <c r="I24" s="43" t="n">
        <v>1</v>
      </c>
      <c r="J24" s="40"/>
      <c r="K24" s="42"/>
      <c r="L24" s="44"/>
      <c r="M24" s="22"/>
    </row>
    <row r="25" customFormat="false" ht="56.25" hidden="false" customHeight="true" outlineLevel="0" collapsed="false">
      <c r="A25" s="11"/>
      <c r="B25" s="12"/>
      <c r="C25" s="38"/>
      <c r="D25" s="23" t="s">
        <v>24</v>
      </c>
      <c r="E25" s="49" t="s">
        <v>51</v>
      </c>
      <c r="F25" s="24" t="s">
        <v>26</v>
      </c>
      <c r="G25" s="50" t="n">
        <v>23</v>
      </c>
      <c r="H25" s="24" t="n">
        <v>23</v>
      </c>
      <c r="I25" s="27" t="n">
        <v>1</v>
      </c>
      <c r="J25" s="40"/>
      <c r="K25" s="24"/>
      <c r="L25" s="28"/>
      <c r="M25" s="22"/>
    </row>
    <row r="26" customFormat="false" ht="79.5" hidden="false" customHeight="true" outlineLevel="0" collapsed="false">
      <c r="A26" s="11"/>
      <c r="B26" s="12" t="s">
        <v>52</v>
      </c>
      <c r="C26" s="51" t="s">
        <v>53</v>
      </c>
      <c r="D26" s="14" t="s">
        <v>21</v>
      </c>
      <c r="E26" s="15" t="s">
        <v>54</v>
      </c>
      <c r="F26" s="16" t="s">
        <v>34</v>
      </c>
      <c r="G26" s="17" t="n">
        <v>2569</v>
      </c>
      <c r="H26" s="15" t="n">
        <v>1281</v>
      </c>
      <c r="I26" s="43" t="n">
        <f aca="false">H26/(G26)</f>
        <v>0.498637602179837</v>
      </c>
      <c r="J26" s="52" t="n">
        <f aca="false">(I26+I27)/2</f>
        <v>0.486160906353076</v>
      </c>
      <c r="K26" s="15" t="s">
        <v>27</v>
      </c>
      <c r="L26" s="21" t="s">
        <v>35</v>
      </c>
      <c r="M26" s="22"/>
    </row>
    <row r="27" customFormat="false" ht="84.75" hidden="false" customHeight="true" outlineLevel="0" collapsed="false">
      <c r="A27" s="11"/>
      <c r="B27" s="12"/>
      <c r="C27" s="51"/>
      <c r="D27" s="23" t="s">
        <v>24</v>
      </c>
      <c r="E27" s="24" t="s">
        <v>44</v>
      </c>
      <c r="F27" s="25" t="s">
        <v>26</v>
      </c>
      <c r="G27" s="25" t="n">
        <v>19</v>
      </c>
      <c r="H27" s="24" t="n">
        <v>9</v>
      </c>
      <c r="I27" s="43" t="n">
        <f aca="false">H27/(G27)</f>
        <v>0.473684210526316</v>
      </c>
      <c r="J27" s="53"/>
      <c r="K27" s="24" t="s">
        <v>27</v>
      </c>
      <c r="L27" s="28" t="s">
        <v>28</v>
      </c>
      <c r="M27" s="22"/>
    </row>
    <row r="28" customFormat="false" ht="130.5" hidden="false" customHeight="true" outlineLevel="0" collapsed="false">
      <c r="A28" s="11"/>
      <c r="B28" s="12" t="s">
        <v>55</v>
      </c>
      <c r="C28" s="51" t="s">
        <v>56</v>
      </c>
      <c r="D28" s="14" t="s">
        <v>38</v>
      </c>
      <c r="E28" s="15" t="s">
        <v>57</v>
      </c>
      <c r="F28" s="15" t="s">
        <v>50</v>
      </c>
      <c r="G28" s="32" t="n">
        <v>0</v>
      </c>
      <c r="H28" s="32" t="n">
        <v>0</v>
      </c>
      <c r="I28" s="34" t="n">
        <v>1</v>
      </c>
      <c r="J28" s="40" t="n">
        <f aca="false">(I28+I29+I30+I31)/4</f>
        <v>0.738869047619048</v>
      </c>
      <c r="K28" s="15"/>
      <c r="L28" s="54"/>
      <c r="M28" s="22"/>
    </row>
    <row r="29" customFormat="false" ht="114.75" hidden="false" customHeight="true" outlineLevel="0" collapsed="false">
      <c r="A29" s="11"/>
      <c r="B29" s="12"/>
      <c r="C29" s="51"/>
      <c r="D29" s="14"/>
      <c r="E29" s="55" t="s">
        <v>58</v>
      </c>
      <c r="F29" s="55" t="s">
        <v>50</v>
      </c>
      <c r="G29" s="56" t="n">
        <v>1</v>
      </c>
      <c r="H29" s="56" t="n">
        <v>1</v>
      </c>
      <c r="I29" s="57" t="n">
        <v>1</v>
      </c>
      <c r="J29" s="40"/>
      <c r="K29" s="55"/>
      <c r="L29" s="58"/>
      <c r="M29" s="22"/>
    </row>
    <row r="30" customFormat="false" ht="69" hidden="false" customHeight="true" outlineLevel="0" collapsed="false">
      <c r="A30" s="11"/>
      <c r="B30" s="12"/>
      <c r="C30" s="51"/>
      <c r="D30" s="14"/>
      <c r="E30" s="42" t="s">
        <v>54</v>
      </c>
      <c r="F30" s="42" t="s">
        <v>34</v>
      </c>
      <c r="G30" s="42" t="n">
        <v>3000</v>
      </c>
      <c r="H30" s="42" t="n">
        <v>1495</v>
      </c>
      <c r="I30" s="43" t="n">
        <f aca="false">H30/(G30)</f>
        <v>0.498333333333333</v>
      </c>
      <c r="J30" s="40"/>
      <c r="K30" s="42" t="s">
        <v>27</v>
      </c>
      <c r="L30" s="58" t="s">
        <v>35</v>
      </c>
      <c r="M30" s="22"/>
    </row>
    <row r="31" customFormat="false" ht="67.5" hidden="false" customHeight="true" outlineLevel="0" collapsed="false">
      <c r="A31" s="11"/>
      <c r="B31" s="12"/>
      <c r="C31" s="51"/>
      <c r="D31" s="23" t="s">
        <v>24</v>
      </c>
      <c r="E31" s="24" t="s">
        <v>44</v>
      </c>
      <c r="F31" s="24" t="s">
        <v>26</v>
      </c>
      <c r="G31" s="24" t="n">
        <v>35</v>
      </c>
      <c r="H31" s="24" t="n">
        <v>16</v>
      </c>
      <c r="I31" s="27" t="n">
        <f aca="false">H31/(G31)</f>
        <v>0.457142857142857</v>
      </c>
      <c r="J31" s="40"/>
      <c r="K31" s="24" t="s">
        <v>27</v>
      </c>
      <c r="L31" s="59" t="s">
        <v>28</v>
      </c>
      <c r="M31" s="22"/>
    </row>
    <row r="32" customFormat="false" ht="96" hidden="false" customHeight="true" outlineLevel="0" collapsed="false">
      <c r="A32" s="60"/>
      <c r="B32" s="61" t="s">
        <v>59</v>
      </c>
      <c r="C32" s="61"/>
      <c r="D32" s="62"/>
      <c r="E32" s="62" t="s">
        <v>60</v>
      </c>
      <c r="F32" s="63"/>
      <c r="G32" s="64" t="s">
        <v>61</v>
      </c>
      <c r="H32" s="65"/>
      <c r="I32" s="65"/>
      <c r="J32" s="66"/>
      <c r="K32" s="65"/>
      <c r="L32" s="65"/>
      <c r="M32" s="67"/>
    </row>
  </sheetData>
  <mergeCells count="33">
    <mergeCell ref="E8:J10"/>
    <mergeCell ref="A13:A31"/>
    <mergeCell ref="B13:B14"/>
    <mergeCell ref="C13:C14"/>
    <mergeCell ref="J13:J14"/>
    <mergeCell ref="M13:M31"/>
    <mergeCell ref="B15:B16"/>
    <mergeCell ref="C15:C16"/>
    <mergeCell ref="J15:J16"/>
    <mergeCell ref="B17:B20"/>
    <mergeCell ref="C17:C20"/>
    <mergeCell ref="D17:D19"/>
    <mergeCell ref="J17:J20"/>
    <mergeCell ref="B21:B25"/>
    <mergeCell ref="C21:C25"/>
    <mergeCell ref="D21:D24"/>
    <mergeCell ref="E21:E22"/>
    <mergeCell ref="F21:F22"/>
    <mergeCell ref="G21:G22"/>
    <mergeCell ref="H21:H22"/>
    <mergeCell ref="I21:I22"/>
    <mergeCell ref="J21:J25"/>
    <mergeCell ref="K21:K22"/>
    <mergeCell ref="L21:L22"/>
    <mergeCell ref="K23:K24"/>
    <mergeCell ref="L23:L24"/>
    <mergeCell ref="B26:B27"/>
    <mergeCell ref="C26:C27"/>
    <mergeCell ref="B28:B31"/>
    <mergeCell ref="C28:C31"/>
    <mergeCell ref="D28:D30"/>
    <mergeCell ref="J28:J31"/>
    <mergeCell ref="B32:C32"/>
  </mergeCells>
  <printOptions headings="false" gridLines="false" gridLinesSet="true" horizontalCentered="true" verticalCentered="false"/>
  <pageMargins left="0.315277777777778" right="0.315277777777778" top="0.354166666666667" bottom="0.354166666666667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2018-07-05T06:26:37Z</cp:lastPrinted>
  <dcterms:modified xsi:type="dcterms:W3CDTF">2024-07-08T08:36:18Z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