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A6C9438-975D-4684-8447-139068B4F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" sheetId="1" r:id="rId1"/>
  </sheets>
  <definedNames>
    <definedName name="_xlnm.Print_Area" localSheetId="0">'4 квартал'!$A$1:$N$36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8" i="1"/>
  <c r="I14" i="1"/>
  <c r="I12" i="1"/>
  <c r="I11" i="1"/>
  <c r="I8" i="1"/>
  <c r="I16" i="1"/>
  <c r="I10" i="1"/>
  <c r="I9" i="1"/>
  <c r="I15" i="1"/>
  <c r="I7" i="1"/>
  <c r="I30" i="1"/>
  <c r="J30" i="1" s="1"/>
  <c r="K27" i="1" s="1"/>
  <c r="I25" i="1"/>
  <c r="I26" i="1"/>
  <c r="I24" i="1"/>
  <c r="I23" i="1"/>
  <c r="I22" i="1"/>
  <c r="J22" i="1" l="1"/>
  <c r="K7" i="1" l="1"/>
  <c r="N7" i="1" s="1"/>
</calcChain>
</file>

<file path=xl/sharedStrings.xml><?xml version="1.0" encoding="utf-8"?>
<sst xmlns="http://schemas.openxmlformats.org/spreadsheetml/2006/main" count="127" uniqueCount="41">
  <si>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</si>
  <si>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</si>
  <si>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</si>
  <si>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</si>
  <si>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</si>
  <si>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</si>
  <si>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</si>
  <si>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</si>
  <si>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</si>
  <si>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</si>
  <si>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</si>
  <si>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</si>
  <si>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</si>
  <si>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</si>
  <si>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Доля детей осваивающих дополнительные образовательные программы в образовательном учреждении</t>
  </si>
  <si>
    <t>Фортепиано</t>
  </si>
  <si>
    <t>Живопись</t>
  </si>
  <si>
    <t>Доля детей  ставших победителями и призерами всероссийских и международных конкурсов</t>
  </si>
  <si>
    <t>Доля родителей (законных представителей0 удовлетворенных условиями и качеством предоставляемой образовательной услуги</t>
  </si>
  <si>
    <t>Реализация дополнительных общеразвивающих программ</t>
  </si>
  <si>
    <t>МБУДО "Детская школа искусств п.Дубинино"</t>
  </si>
  <si>
    <t>человеко-час</t>
  </si>
  <si>
    <t>струнные инструменты</t>
  </si>
  <si>
    <t>Администрации города Шарыпово</t>
  </si>
  <si>
    <t>Начальник отдела экономики и планирования</t>
  </si>
  <si>
    <t>Доля родителей (законных представителей )удовлетворенных условиями и качеством предоставляемой образовательной услуги</t>
  </si>
  <si>
    <t>Народные инструменты</t>
  </si>
  <si>
    <t xml:space="preserve">Сводная оценка выполнения муниципальными учреждениями муниципального задания по показателям (качества, объема) </t>
  </si>
  <si>
    <t xml:space="preserve">Доля детей  ставших победителями и призерами всероссийских ,международных, региональных,краевых, зональных мероприятий </t>
  </si>
  <si>
    <t>Реализация дополнительных предпрофессиональных программ в области искусства" услуга</t>
  </si>
  <si>
    <t>Хореографическое творчество</t>
  </si>
  <si>
    <t>Струнные инструменты</t>
  </si>
  <si>
    <t>Количество человеко-часов</t>
  </si>
  <si>
    <t>Директор МБУДО "ДШИ п.Дубинино"</t>
  </si>
  <si>
    <t>Сводная оценка выполнения муниципальными учреждениями муниципального задания по каждой муниципальной услуге (работе)</t>
  </si>
  <si>
    <t>Значение утвержденное в муниципальном задании на 2023 год</t>
  </si>
  <si>
    <t>Н.В. Карагачева</t>
  </si>
  <si>
    <t>Е.Н. Орлова</t>
  </si>
  <si>
    <t>Сводный отчет о фактическом исполнении муниципального задания муниципальным бюджетным учреждением дополнительного образования "Детская школа искусств п.Дубинино" за 2 квартал 2023 г.</t>
  </si>
  <si>
    <t xml:space="preserve">Фактическое значение за 2 квартал 2023г.  </t>
  </si>
  <si>
    <t xml:space="preserve">Оценка выполнения муниципального задания муниципальными учреждениями по каждому показателю за 2 квартал 2023г.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</si>
</sst>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₽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wrapText="1"/>
    </xf>
    <xf numFmtId="0" fontId="0" fillId="2" borderId="0" xfId="0" applyFill="1" applyBorder="1"/>
    <xf numFmtId="0" fontId="4" fillId="2" borderId="0" xfId="0" applyFont="1" applyFill="1"/>
    <xf numFmtId="0" fontId="4" fillId="2" borderId="0" xfId="0" applyFont="1" applyFill="1" applyBorder="1" applyAlignment="1">
      <alignment wrapText="1"/>
    </xf>
    <xf numFmtId="0" fontId="9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2" fontId="7" fillId="2" borderId="0" xfId="0" applyNumberFormat="1" applyFont="1" applyFill="1" applyBorder="1" applyAlignment="1">
      <alignment vertical="top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view="pageBreakPreview" topLeftCell="A25" zoomScaleNormal="120" zoomScaleSheetLayoutView="100" workbookViewId="0">
      <selection activeCell="K27" sqref="A5:N30"/>
    </sheetView>
  </sheetViews>
  <sheetFormatPr defaultColWidth="9.140625" defaultRowHeight="15" x14ac:dyDescent="0.25"/>
  <cols>
    <col min="1" max="1" width="12.85546875" style="1" customWidth="1"/>
    <col min="2" max="2" width="11.42578125" style="1" customWidth="1"/>
    <col min="3" max="3" width="2" style="1" hidden="1" customWidth="1"/>
    <col min="4" max="4" width="9.140625" style="1" hidden="1" customWidth="1"/>
    <col min="5" max="5" width="14.85546875" style="1" customWidth="1"/>
    <col min="6" max="6" width="9.140625" style="1"/>
    <col min="7" max="7" width="12.7109375" style="1" customWidth="1"/>
    <col min="8" max="8" width="15.42578125" style="1" customWidth="1"/>
    <col min="9" max="9" width="18.28515625" style="1" customWidth="1"/>
    <col min="10" max="11" width="17.5703125" style="1" customWidth="1"/>
    <col min="12" max="16384" width="9.140625" style="1"/>
  </cols>
  <sheetData>
    <row r="1" spans="1:14" ht="26.25" customHeight="1" x14ac:dyDescent="0.25">
      <c r="E1" s="35" t="s">
        <v>38</v>
      </c>
      <c r="F1" s="35"/>
      <c r="G1" s="35"/>
      <c r="H1" s="35"/>
      <c r="I1" s="35"/>
      <c r="J1" s="35"/>
      <c r="K1" s="24"/>
    </row>
    <row r="2" spans="1:14" ht="26.25" customHeight="1" x14ac:dyDescent="0.25">
      <c r="E2" s="35"/>
      <c r="F2" s="35"/>
      <c r="G2" s="35"/>
      <c r="H2" s="35"/>
      <c r="I2" s="35"/>
      <c r="J2" s="35"/>
      <c r="K2" s="24"/>
    </row>
    <row r="3" spans="1:14" ht="26.25" customHeight="1" x14ac:dyDescent="0.25">
      <c r="E3" s="35"/>
      <c r="F3" s="35"/>
      <c r="G3" s="35"/>
      <c r="H3" s="35"/>
      <c r="I3" s="35"/>
      <c r="J3" s="35"/>
      <c r="K3" s="24"/>
    </row>
    <row r="5" spans="1:14" ht="116.25" customHeight="1" x14ac:dyDescent="0.25">
      <c r="A5" s="9" t="s">
        <v>0</v>
      </c>
      <c r="B5" s="9" t="s">
        <v>1</v>
      </c>
      <c r="C5" s="9" t="s">
        <v>2</v>
      </c>
      <c r="D5" s="9" t="s">
        <v>3</v>
      </c>
      <c r="E5" s="10" t="s">
        <v>4</v>
      </c>
      <c r="F5" s="9" t="s">
        <v>5</v>
      </c>
      <c r="G5" s="9" t="s">
        <v>35</v>
      </c>
      <c r="H5" s="11" t="s">
        <v>39</v>
      </c>
      <c r="I5" s="9" t="s">
        <v>40</v>
      </c>
      <c r="J5" s="9" t="s">
        <v>27</v>
      </c>
      <c r="K5" s="9" t="s">
        <v>34</v>
      </c>
      <c r="L5" s="9" t="s">
        <v>6</v>
      </c>
      <c r="M5" s="9" t="s">
        <v>7</v>
      </c>
      <c r="N5" s="9" t="s">
        <v>8</v>
      </c>
    </row>
    <row r="6" spans="1:14" ht="115.5" customHeight="1" x14ac:dyDescent="0.25">
      <c r="A6" s="32" t="s">
        <v>20</v>
      </c>
      <c r="B6" s="12" t="s">
        <v>29</v>
      </c>
      <c r="C6" s="13" t="s">
        <v>9</v>
      </c>
      <c r="D6" s="12"/>
      <c r="E6" s="14"/>
      <c r="F6" s="15"/>
      <c r="G6" s="15"/>
      <c r="H6" s="15"/>
      <c r="I6" s="15"/>
      <c r="J6" s="15"/>
      <c r="K6" s="15"/>
      <c r="L6" s="15"/>
      <c r="M6" s="15"/>
      <c r="N6" s="16"/>
    </row>
    <row r="7" spans="1:14" ht="93.75" customHeight="1" x14ac:dyDescent="0.25">
      <c r="A7" s="33"/>
      <c r="B7" s="12" t="s">
        <v>30</v>
      </c>
      <c r="C7" s="17"/>
      <c r="D7" s="12" t="s">
        <v>10</v>
      </c>
      <c r="E7" s="12" t="s">
        <v>14</v>
      </c>
      <c r="F7" s="26" t="s">
        <v>12</v>
      </c>
      <c r="G7" s="26">
        <v>11.05</v>
      </c>
      <c r="H7" s="26">
        <v>11.05</v>
      </c>
      <c r="I7" s="27">
        <f t="shared" ref="I7:I12" si="0">H7/G7*100</f>
        <v>100</v>
      </c>
      <c r="J7" s="42">
        <v>100</v>
      </c>
      <c r="K7" s="54">
        <f>(J7+J12+J17+J22)/4</f>
        <v>87.5</v>
      </c>
      <c r="L7" s="45"/>
      <c r="M7" s="18" t="s">
        <v>11</v>
      </c>
      <c r="N7" s="36">
        <f>(K7+K27)/2</f>
        <v>81.25</v>
      </c>
    </row>
    <row r="8" spans="1:14" ht="93.6" customHeight="1" x14ac:dyDescent="0.25">
      <c r="A8" s="33"/>
      <c r="B8" s="12" t="s">
        <v>31</v>
      </c>
      <c r="C8" s="17"/>
      <c r="D8" s="12"/>
      <c r="E8" s="12" t="s">
        <v>14</v>
      </c>
      <c r="F8" s="26" t="s">
        <v>12</v>
      </c>
      <c r="G8" s="26">
        <v>2.1</v>
      </c>
      <c r="H8" s="26">
        <v>2.1</v>
      </c>
      <c r="I8" s="27">
        <f t="shared" si="0"/>
        <v>100</v>
      </c>
      <c r="J8" s="43"/>
      <c r="K8" s="55"/>
      <c r="L8" s="46"/>
      <c r="M8" s="18" t="s">
        <v>11</v>
      </c>
      <c r="N8" s="37"/>
    </row>
    <row r="9" spans="1:14" ht="89.45" customHeight="1" x14ac:dyDescent="0.25">
      <c r="A9" s="33"/>
      <c r="B9" s="13" t="s">
        <v>16</v>
      </c>
      <c r="C9" s="17"/>
      <c r="D9" s="12" t="s">
        <v>10</v>
      </c>
      <c r="E9" s="12" t="s">
        <v>14</v>
      </c>
      <c r="F9" s="26" t="s">
        <v>12</v>
      </c>
      <c r="G9" s="26">
        <v>40.520000000000003</v>
      </c>
      <c r="H9" s="26">
        <v>40.520000000000003</v>
      </c>
      <c r="I9" s="27">
        <f t="shared" si="0"/>
        <v>100</v>
      </c>
      <c r="J9" s="43"/>
      <c r="K9" s="55"/>
      <c r="L9" s="46"/>
      <c r="M9" s="18" t="s">
        <v>11</v>
      </c>
      <c r="N9" s="37"/>
    </row>
    <row r="10" spans="1:14" ht="93.6" customHeight="1" x14ac:dyDescent="0.25">
      <c r="A10" s="33"/>
      <c r="B10" s="13" t="s">
        <v>15</v>
      </c>
      <c r="C10" s="17"/>
      <c r="D10" s="12" t="s">
        <v>10</v>
      </c>
      <c r="E10" s="12" t="s">
        <v>14</v>
      </c>
      <c r="F10" s="26" t="s">
        <v>12</v>
      </c>
      <c r="G10" s="26">
        <v>6.84</v>
      </c>
      <c r="H10" s="26">
        <v>6.84</v>
      </c>
      <c r="I10" s="27">
        <f t="shared" si="0"/>
        <v>100</v>
      </c>
      <c r="J10" s="43"/>
      <c r="K10" s="55"/>
      <c r="L10" s="46"/>
      <c r="M10" s="18" t="s">
        <v>11</v>
      </c>
      <c r="N10" s="37"/>
    </row>
    <row r="11" spans="1:14" ht="90" customHeight="1" x14ac:dyDescent="0.25">
      <c r="A11" s="33"/>
      <c r="B11" s="12" t="s">
        <v>26</v>
      </c>
      <c r="C11" s="17"/>
      <c r="D11" s="12"/>
      <c r="E11" s="12" t="s">
        <v>14</v>
      </c>
      <c r="F11" s="26" t="s">
        <v>12</v>
      </c>
      <c r="G11" s="26">
        <v>5.78</v>
      </c>
      <c r="H11" s="26">
        <v>5.78</v>
      </c>
      <c r="I11" s="27">
        <f t="shared" si="0"/>
        <v>100</v>
      </c>
      <c r="J11" s="44"/>
      <c r="K11" s="55"/>
      <c r="L11" s="47"/>
      <c r="M11" s="18" t="s">
        <v>11</v>
      </c>
      <c r="N11" s="37"/>
    </row>
    <row r="12" spans="1:14" ht="117.6" customHeight="1" x14ac:dyDescent="0.25">
      <c r="A12" s="33"/>
      <c r="B12" s="12" t="s">
        <v>26</v>
      </c>
      <c r="C12" s="17"/>
      <c r="D12" s="12"/>
      <c r="E12" s="12" t="s">
        <v>28</v>
      </c>
      <c r="F12" s="26" t="s">
        <v>12</v>
      </c>
      <c r="G12" s="26">
        <v>33</v>
      </c>
      <c r="H12" s="26">
        <v>33</v>
      </c>
      <c r="I12" s="27">
        <f t="shared" si="0"/>
        <v>100</v>
      </c>
      <c r="J12" s="42">
        <v>100</v>
      </c>
      <c r="K12" s="55"/>
      <c r="L12" s="48"/>
      <c r="M12" s="18" t="s">
        <v>11</v>
      </c>
      <c r="N12" s="37"/>
    </row>
    <row r="13" spans="1:14" ht="115.15" customHeight="1" x14ac:dyDescent="0.25">
      <c r="A13" s="33"/>
      <c r="B13" s="19" t="s">
        <v>22</v>
      </c>
      <c r="C13" s="17"/>
      <c r="D13" s="12"/>
      <c r="E13" s="12" t="s">
        <v>28</v>
      </c>
      <c r="F13" s="26" t="s">
        <v>12</v>
      </c>
      <c r="G13" s="26">
        <v>0</v>
      </c>
      <c r="H13" s="26">
        <v>0</v>
      </c>
      <c r="I13" s="27">
        <v>100</v>
      </c>
      <c r="J13" s="43"/>
      <c r="K13" s="55"/>
      <c r="L13" s="49"/>
      <c r="M13" s="18" t="s">
        <v>11</v>
      </c>
      <c r="N13" s="37"/>
    </row>
    <row r="14" spans="1:14" ht="114" customHeight="1" x14ac:dyDescent="0.25">
      <c r="A14" s="33"/>
      <c r="B14" s="12" t="s">
        <v>30</v>
      </c>
      <c r="C14" s="17"/>
      <c r="D14" s="12" t="s">
        <v>10</v>
      </c>
      <c r="E14" s="12" t="s">
        <v>28</v>
      </c>
      <c r="F14" s="26" t="s">
        <v>12</v>
      </c>
      <c r="G14" s="26">
        <v>26</v>
      </c>
      <c r="H14" s="26">
        <v>26</v>
      </c>
      <c r="I14" s="27">
        <f>H14/G14*100</f>
        <v>100</v>
      </c>
      <c r="J14" s="43"/>
      <c r="K14" s="55"/>
      <c r="L14" s="49"/>
      <c r="M14" s="18" t="s">
        <v>11</v>
      </c>
      <c r="N14" s="37"/>
    </row>
    <row r="15" spans="1:14" ht="114" customHeight="1" x14ac:dyDescent="0.25">
      <c r="A15" s="33"/>
      <c r="B15" s="13" t="s">
        <v>16</v>
      </c>
      <c r="C15" s="17"/>
      <c r="D15" s="12" t="s">
        <v>10</v>
      </c>
      <c r="E15" s="12" t="s">
        <v>28</v>
      </c>
      <c r="F15" s="26" t="s">
        <v>12</v>
      </c>
      <c r="G15" s="26">
        <v>38</v>
      </c>
      <c r="H15" s="26">
        <v>38</v>
      </c>
      <c r="I15" s="27">
        <f>H15/G15*100</f>
        <v>100</v>
      </c>
      <c r="J15" s="43"/>
      <c r="K15" s="55"/>
      <c r="L15" s="49"/>
      <c r="M15" s="18" t="s">
        <v>11</v>
      </c>
      <c r="N15" s="37"/>
    </row>
    <row r="16" spans="1:14" ht="117" customHeight="1" x14ac:dyDescent="0.25">
      <c r="A16" s="33"/>
      <c r="B16" s="13" t="s">
        <v>15</v>
      </c>
      <c r="C16" s="17"/>
      <c r="D16" s="12" t="s">
        <v>10</v>
      </c>
      <c r="E16" s="12" t="s">
        <v>28</v>
      </c>
      <c r="F16" s="26" t="s">
        <v>12</v>
      </c>
      <c r="G16" s="26">
        <v>20</v>
      </c>
      <c r="H16" s="26">
        <v>20</v>
      </c>
      <c r="I16" s="27">
        <f>H16/G16*100</f>
        <v>100</v>
      </c>
      <c r="J16" s="44"/>
      <c r="K16" s="55"/>
      <c r="L16" s="50"/>
      <c r="M16" s="18" t="s">
        <v>11</v>
      </c>
      <c r="N16" s="37"/>
    </row>
    <row r="17" spans="1:14" ht="117.75" customHeight="1" x14ac:dyDescent="0.25">
      <c r="A17" s="33"/>
      <c r="B17" s="12" t="s">
        <v>30</v>
      </c>
      <c r="C17" s="17"/>
      <c r="D17" s="12" t="s">
        <v>10</v>
      </c>
      <c r="E17" s="29" t="s">
        <v>25</v>
      </c>
      <c r="F17" s="26" t="s">
        <v>12</v>
      </c>
      <c r="G17" s="26">
        <v>100</v>
      </c>
      <c r="H17" s="26">
        <v>100</v>
      </c>
      <c r="I17" s="27">
        <v>100</v>
      </c>
      <c r="J17" s="42">
        <v>100</v>
      </c>
      <c r="K17" s="55"/>
      <c r="L17" s="17"/>
      <c r="M17" s="18" t="s">
        <v>11</v>
      </c>
      <c r="N17" s="37"/>
    </row>
    <row r="18" spans="1:14" ht="119.25" customHeight="1" x14ac:dyDescent="0.25">
      <c r="A18" s="33"/>
      <c r="B18" s="12" t="s">
        <v>31</v>
      </c>
      <c r="C18" s="17"/>
      <c r="D18" s="12"/>
      <c r="E18" s="12" t="s">
        <v>25</v>
      </c>
      <c r="F18" s="26" t="s">
        <v>12</v>
      </c>
      <c r="G18" s="26">
        <v>100</v>
      </c>
      <c r="H18" s="26">
        <v>100</v>
      </c>
      <c r="I18" s="27">
        <v>100</v>
      </c>
      <c r="J18" s="56"/>
      <c r="K18" s="55"/>
      <c r="L18" s="25"/>
      <c r="M18" s="18"/>
      <c r="N18" s="37"/>
    </row>
    <row r="19" spans="1:14" ht="112.9" customHeight="1" x14ac:dyDescent="0.25">
      <c r="A19" s="33"/>
      <c r="B19" s="13" t="s">
        <v>16</v>
      </c>
      <c r="C19" s="17"/>
      <c r="D19" s="12"/>
      <c r="E19" s="12" t="s">
        <v>25</v>
      </c>
      <c r="F19" s="26" t="s">
        <v>12</v>
      </c>
      <c r="G19" s="26">
        <v>100</v>
      </c>
      <c r="H19" s="26">
        <v>100</v>
      </c>
      <c r="I19" s="27">
        <v>100</v>
      </c>
      <c r="J19" s="56"/>
      <c r="K19" s="55"/>
      <c r="L19" s="25"/>
      <c r="M19" s="18"/>
      <c r="N19" s="37"/>
    </row>
    <row r="20" spans="1:14" ht="114.75" customHeight="1" x14ac:dyDescent="0.25">
      <c r="A20" s="33"/>
      <c r="B20" s="13" t="s">
        <v>15</v>
      </c>
      <c r="C20" s="17"/>
      <c r="D20" s="12"/>
      <c r="E20" s="12" t="s">
        <v>25</v>
      </c>
      <c r="F20" s="26" t="s">
        <v>12</v>
      </c>
      <c r="G20" s="26">
        <v>100</v>
      </c>
      <c r="H20" s="26">
        <v>100</v>
      </c>
      <c r="I20" s="27">
        <v>100</v>
      </c>
      <c r="J20" s="56"/>
      <c r="K20" s="55"/>
      <c r="L20" s="25"/>
      <c r="M20" s="18"/>
      <c r="N20" s="37"/>
    </row>
    <row r="21" spans="1:14" ht="119.25" customHeight="1" x14ac:dyDescent="0.25">
      <c r="A21" s="33"/>
      <c r="B21" s="12" t="s">
        <v>26</v>
      </c>
      <c r="C21" s="17"/>
      <c r="D21" s="12"/>
      <c r="E21" s="12" t="s">
        <v>25</v>
      </c>
      <c r="F21" s="26" t="s">
        <v>12</v>
      </c>
      <c r="G21" s="26">
        <v>100</v>
      </c>
      <c r="H21" s="26">
        <v>100</v>
      </c>
      <c r="I21" s="27">
        <v>100</v>
      </c>
      <c r="J21" s="57"/>
      <c r="K21" s="55"/>
      <c r="L21" s="25"/>
      <c r="M21" s="18"/>
      <c r="N21" s="37"/>
    </row>
    <row r="22" spans="1:14" ht="45.75" customHeight="1" x14ac:dyDescent="0.25">
      <c r="A22" s="33"/>
      <c r="B22" s="12" t="s">
        <v>31</v>
      </c>
      <c r="C22" s="17"/>
      <c r="D22" s="12" t="s">
        <v>13</v>
      </c>
      <c r="E22" s="12" t="s">
        <v>32</v>
      </c>
      <c r="F22" s="11" t="s">
        <v>21</v>
      </c>
      <c r="G22" s="26">
        <v>1430</v>
      </c>
      <c r="H22" s="26">
        <v>715</v>
      </c>
      <c r="I22" s="28">
        <f t="shared" ref="I22:I26" si="1">H22/G22*100</f>
        <v>50</v>
      </c>
      <c r="J22" s="39">
        <f>(I22+I23+I24+I25+I26)/5</f>
        <v>50</v>
      </c>
      <c r="K22" s="55"/>
      <c r="L22" s="45"/>
      <c r="M22" s="18" t="s">
        <v>11</v>
      </c>
      <c r="N22" s="37"/>
    </row>
    <row r="23" spans="1:14" ht="39" x14ac:dyDescent="0.25">
      <c r="A23" s="33"/>
      <c r="B23" s="12" t="s">
        <v>30</v>
      </c>
      <c r="C23" s="17"/>
      <c r="D23" s="12" t="s">
        <v>13</v>
      </c>
      <c r="E23" s="12" t="s">
        <v>32</v>
      </c>
      <c r="F23" s="11" t="s">
        <v>21</v>
      </c>
      <c r="G23" s="26">
        <v>12760</v>
      </c>
      <c r="H23" s="26">
        <v>6380</v>
      </c>
      <c r="I23" s="28">
        <f t="shared" si="1"/>
        <v>50</v>
      </c>
      <c r="J23" s="40"/>
      <c r="K23" s="55"/>
      <c r="L23" s="46"/>
      <c r="M23" s="18" t="s">
        <v>11</v>
      </c>
      <c r="N23" s="37"/>
    </row>
    <row r="24" spans="1:14" ht="36.75" x14ac:dyDescent="0.25">
      <c r="A24" s="33"/>
      <c r="B24" s="13" t="s">
        <v>16</v>
      </c>
      <c r="C24" s="17"/>
      <c r="D24" s="12" t="s">
        <v>13</v>
      </c>
      <c r="E24" s="12" t="s">
        <v>32</v>
      </c>
      <c r="F24" s="11" t="s">
        <v>21</v>
      </c>
      <c r="G24" s="26">
        <v>24126</v>
      </c>
      <c r="H24" s="26">
        <v>12063</v>
      </c>
      <c r="I24" s="28">
        <f t="shared" si="1"/>
        <v>50</v>
      </c>
      <c r="J24" s="40"/>
      <c r="K24" s="55"/>
      <c r="L24" s="46"/>
      <c r="M24" s="18" t="s">
        <v>11</v>
      </c>
      <c r="N24" s="37"/>
    </row>
    <row r="25" spans="1:14" ht="39" x14ac:dyDescent="0.25">
      <c r="A25" s="33"/>
      <c r="B25" s="12" t="s">
        <v>26</v>
      </c>
      <c r="C25" s="17"/>
      <c r="D25" s="12"/>
      <c r="E25" s="12" t="s">
        <v>32</v>
      </c>
      <c r="F25" s="11" t="s">
        <v>21</v>
      </c>
      <c r="G25" s="26">
        <v>5968</v>
      </c>
      <c r="H25" s="26">
        <v>2984</v>
      </c>
      <c r="I25" s="28">
        <f t="shared" si="1"/>
        <v>50</v>
      </c>
      <c r="J25" s="40"/>
      <c r="K25" s="22"/>
      <c r="L25" s="46"/>
      <c r="M25" s="18"/>
      <c r="N25" s="37"/>
    </row>
    <row r="26" spans="1:14" ht="36.75" x14ac:dyDescent="0.25">
      <c r="A26" s="33"/>
      <c r="B26" s="13" t="s">
        <v>15</v>
      </c>
      <c r="C26" s="17"/>
      <c r="D26" s="12" t="s">
        <v>13</v>
      </c>
      <c r="E26" s="12" t="s">
        <v>32</v>
      </c>
      <c r="F26" s="11" t="s">
        <v>21</v>
      </c>
      <c r="G26" s="26">
        <v>3044</v>
      </c>
      <c r="H26" s="26">
        <v>1522</v>
      </c>
      <c r="I26" s="28">
        <f t="shared" si="1"/>
        <v>50</v>
      </c>
      <c r="J26" s="41"/>
      <c r="K26" s="23"/>
      <c r="L26" s="47"/>
      <c r="M26" s="18" t="s">
        <v>11</v>
      </c>
      <c r="N26" s="37"/>
    </row>
    <row r="27" spans="1:14" ht="93.6" customHeight="1" x14ac:dyDescent="0.25">
      <c r="A27" s="33"/>
      <c r="B27" s="32" t="s">
        <v>19</v>
      </c>
      <c r="C27" s="17" t="s">
        <v>9</v>
      </c>
      <c r="D27" s="12" t="s">
        <v>10</v>
      </c>
      <c r="E27" s="12" t="s">
        <v>14</v>
      </c>
      <c r="F27" s="26" t="s">
        <v>12</v>
      </c>
      <c r="G27" s="26">
        <v>34.21</v>
      </c>
      <c r="H27" s="26">
        <v>34.21</v>
      </c>
      <c r="I27" s="27">
        <f>H27/G27*100</f>
        <v>100</v>
      </c>
      <c r="J27" s="42">
        <v>100</v>
      </c>
      <c r="K27" s="51">
        <f>(J27+J30)/2</f>
        <v>75</v>
      </c>
      <c r="L27" s="17"/>
      <c r="M27" s="18" t="s">
        <v>11</v>
      </c>
      <c r="N27" s="37"/>
    </row>
    <row r="28" spans="1:14" ht="92.45" customHeight="1" x14ac:dyDescent="0.25">
      <c r="A28" s="33"/>
      <c r="B28" s="33"/>
      <c r="C28" s="17"/>
      <c r="D28" s="12" t="s">
        <v>10</v>
      </c>
      <c r="E28" s="12" t="s">
        <v>17</v>
      </c>
      <c r="F28" s="26" t="s">
        <v>12</v>
      </c>
      <c r="G28" s="26">
        <v>30</v>
      </c>
      <c r="H28" s="26">
        <v>30</v>
      </c>
      <c r="I28" s="27">
        <f>H28/G28*100</f>
        <v>100</v>
      </c>
      <c r="J28" s="43"/>
      <c r="K28" s="52"/>
      <c r="L28" s="17"/>
      <c r="M28" s="18" t="s">
        <v>11</v>
      </c>
      <c r="N28" s="37"/>
    </row>
    <row r="29" spans="1:14" ht="117" customHeight="1" x14ac:dyDescent="0.25">
      <c r="A29" s="33"/>
      <c r="B29" s="33"/>
      <c r="C29" s="17"/>
      <c r="D29" s="12" t="s">
        <v>10</v>
      </c>
      <c r="E29" s="12" t="s">
        <v>18</v>
      </c>
      <c r="F29" s="26" t="s">
        <v>12</v>
      </c>
      <c r="G29" s="26">
        <v>100</v>
      </c>
      <c r="H29" s="26">
        <v>100</v>
      </c>
      <c r="I29" s="27">
        <v>100</v>
      </c>
      <c r="J29" s="44"/>
      <c r="K29" s="52"/>
      <c r="L29" s="17"/>
      <c r="M29" s="18" t="s">
        <v>11</v>
      </c>
      <c r="N29" s="37"/>
    </row>
    <row r="30" spans="1:14" ht="41.25" customHeight="1" x14ac:dyDescent="0.25">
      <c r="A30" s="33"/>
      <c r="B30" s="34"/>
      <c r="C30" s="17"/>
      <c r="D30" s="12" t="s">
        <v>13</v>
      </c>
      <c r="E30" s="12" t="s">
        <v>32</v>
      </c>
      <c r="F30" s="11" t="s">
        <v>21</v>
      </c>
      <c r="G30" s="26">
        <v>15732</v>
      </c>
      <c r="H30" s="26">
        <v>7866</v>
      </c>
      <c r="I30" s="28">
        <f>H30/G30*100</f>
        <v>50</v>
      </c>
      <c r="J30" s="28">
        <f>I30</f>
        <v>50</v>
      </c>
      <c r="K30" s="53"/>
      <c r="L30" s="17"/>
      <c r="M30" s="18" t="s">
        <v>11</v>
      </c>
      <c r="N30" s="38"/>
    </row>
    <row r="31" spans="1:14" ht="15.75" customHeigh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20"/>
      <c r="N31" s="21"/>
    </row>
    <row r="32" spans="1:14" ht="15.75" x14ac:dyDescent="0.25">
      <c r="A32" s="7"/>
      <c r="B32" s="5"/>
      <c r="C32" s="7"/>
      <c r="D32" s="5"/>
      <c r="E32" s="5"/>
      <c r="F32" s="8"/>
      <c r="G32" s="8"/>
      <c r="H32" s="8"/>
      <c r="I32" s="8"/>
      <c r="J32" s="8"/>
      <c r="K32" s="8"/>
      <c r="L32" s="7"/>
      <c r="M32" s="2"/>
      <c r="N32" s="3"/>
    </row>
    <row r="33" spans="1:12" ht="15.75" x14ac:dyDescent="0.25">
      <c r="A33" s="4" t="s">
        <v>33</v>
      </c>
      <c r="B33" s="4"/>
      <c r="C33" s="4"/>
      <c r="D33" s="4"/>
      <c r="E33" s="4"/>
      <c r="F33" s="4"/>
      <c r="G33" s="4"/>
      <c r="H33" s="4"/>
      <c r="I33" s="6" t="s">
        <v>36</v>
      </c>
      <c r="J33" s="6"/>
      <c r="K33" s="6"/>
      <c r="L33" s="4"/>
    </row>
    <row r="34" spans="1:12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5.75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.75" x14ac:dyDescent="0.25">
      <c r="A36" s="4" t="s">
        <v>23</v>
      </c>
      <c r="B36" s="4"/>
      <c r="C36" s="4"/>
      <c r="D36" s="4"/>
      <c r="E36" s="4"/>
      <c r="F36" s="4"/>
      <c r="G36" s="4"/>
      <c r="H36" s="4"/>
      <c r="I36" s="6" t="s">
        <v>37</v>
      </c>
      <c r="J36" s="4"/>
      <c r="K36" s="4"/>
      <c r="L36" s="4"/>
    </row>
  </sheetData>
  <mergeCells count="15">
    <mergeCell ref="A31:L31"/>
    <mergeCell ref="A6:A30"/>
    <mergeCell ref="B27:B30"/>
    <mergeCell ref="E1:J3"/>
    <mergeCell ref="N7:N30"/>
    <mergeCell ref="J22:J26"/>
    <mergeCell ref="J27:J29"/>
    <mergeCell ref="J7:J11"/>
    <mergeCell ref="J12:J16"/>
    <mergeCell ref="L7:L11"/>
    <mergeCell ref="L12:L16"/>
    <mergeCell ref="L22:L26"/>
    <mergeCell ref="K27:K30"/>
    <mergeCell ref="K7:K24"/>
    <mergeCell ref="J17:J21"/>
  </mergeCells>
  <pageMargins left="0.39370078740157483" right="0.70866141732283472" top="0" bottom="0.39370078740157483" header="0.31496062992125984" footer="0"/>
  <pageSetup paperSize="9" scale="58" fitToHeight="5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2023-07-06T08:25:12Z</dcterms:modified>
</cp:coreProperties>
</file>