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Света\11 КОРРЕКТИРОВКА\июль 2025\проект Решение (отправить в МФ)\"/>
    </mc:Choice>
  </mc:AlternateContent>
  <xr:revisionPtr revIDLastSave="0" documentId="13_ncr:1_{6FE695A6-F14D-4688-8A9F-2C2E4D795A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оспись расходов" sheetId="1" r:id="rId1"/>
  </sheets>
  <definedNames>
    <definedName name="BFT_Print_Titles" localSheetId="0">'Роспись расходов'!$A$8:$AMG$9</definedName>
    <definedName name="Print_Titles_0" localSheetId="0">'Роспись расходов'!$8:$9</definedName>
    <definedName name="Print_Titles_0_0" localSheetId="0">'Роспись расходов'!$8:$9</definedName>
    <definedName name="Print_Titles_0_0_0" localSheetId="0">'Роспись расходов'!$A$8:$AMG$9</definedName>
    <definedName name="_xlnm.Print_Titles" localSheetId="0">'Роспись расходов'!$8:$9</definedName>
  </definedNames>
  <calcPr calcId="191029"/>
</workbook>
</file>

<file path=xl/calcChain.xml><?xml version="1.0" encoding="utf-8"?>
<calcChain xmlns="http://schemas.openxmlformats.org/spreadsheetml/2006/main">
  <c r="E23" i="1" l="1"/>
  <c r="F23" i="1"/>
  <c r="D23" i="1"/>
  <c r="A27" i="1"/>
  <c r="E11" i="1"/>
  <c r="F11" i="1"/>
  <c r="D11" i="1"/>
  <c r="E52" i="1"/>
  <c r="F52" i="1"/>
  <c r="D52" i="1"/>
  <c r="E45" i="1"/>
  <c r="F45" i="1"/>
  <c r="D45" i="1"/>
  <c r="E57" i="1"/>
  <c r="F57" i="1"/>
  <c r="D57" i="1"/>
  <c r="E33" i="1"/>
  <c r="F33" i="1"/>
  <c r="D33" i="1"/>
  <c r="E47" i="1" l="1"/>
  <c r="F47" i="1"/>
  <c r="D47" i="1"/>
  <c r="E42" i="1" l="1"/>
  <c r="F42" i="1"/>
  <c r="E36" i="1"/>
  <c r="F36" i="1"/>
  <c r="D36" i="1"/>
  <c r="E28" i="1"/>
  <c r="F28" i="1"/>
  <c r="E20" i="1"/>
  <c r="E60" i="1" s="1"/>
  <c r="F20" i="1"/>
  <c r="F60" i="1" s="1"/>
  <c r="D42" i="1" l="1"/>
  <c r="D28" i="1"/>
  <c r="D20" i="1"/>
  <c r="D60" i="1" s="1"/>
  <c r="A12" i="1"/>
  <c r="A13" i="1" s="1"/>
  <c r="A14" i="1" s="1"/>
  <c r="A15" i="1" s="1"/>
  <c r="A16" i="1" s="1"/>
  <c r="A17" i="1" l="1"/>
  <c r="A18" i="1" s="1"/>
  <c r="A19" i="1" s="1"/>
  <c r="A20" i="1" l="1"/>
  <c r="A21" i="1" s="1"/>
  <c r="A22" i="1" s="1"/>
  <c r="A23" i="1" s="1"/>
  <c r="A24" i="1" s="1"/>
  <c r="A25" i="1" s="1"/>
  <c r="A26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<sst xmlns="http://schemas.openxmlformats.org/spreadsheetml/2006/main" count="115" uniqueCount="115">
  <si>
    <t>(рублей)</t>
  </si>
  <si>
    <t>1</t>
  </si>
  <si>
    <t>2</t>
  </si>
  <si>
    <t>3</t>
  </si>
  <si>
    <t>4</t>
  </si>
  <si>
    <t>5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</si>
  <si>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</si>
  <si>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</si>
  <si>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</si>
  <si>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</si>
  <si>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</si>
  <si>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</si>
  <si>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</si>
  <si>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</si>
  <si>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</si>
  <si>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</si>
  <si>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</si>
  <si>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</si>
  <si>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</si>
  <si>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</si>
  <si>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</si>
  <si>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</si>
  <si>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</si>
  <si>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</si>
  <si>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</si>
  <si>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</si>
  <si>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</si>
  <si>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</si>
  <si>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</si>
  <si>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</si>
  <si>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Общеэкономические вопросы</t>
  </si>
  <si>
    <t>0401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</si>
  <si>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</si>
  <si>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</si>
  <si>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</si>
  <si>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</si>
  <si>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</si>
  <si>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</si>
  <si>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</si>
  <si>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</si>
  <si>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</si>
  <si>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</si>
  <si>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</si>
  <si>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</si>
  <si>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</si>
  <si>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</si>
  <si>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</si>
  <si>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</si>
  <si>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</si>
  <si>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</si>
  <si>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</si>
  <si>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</si>
  <si>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</si>
  <si>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</si>
  <si>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</si>
  <si>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</si>
  <si>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</si>
  <si>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</si>
  <si>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</si>
  <si>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</si>
  <si>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</si>
  <si>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</si>
  <si>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</si>
  <si>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</si>
  <si>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</si>
  <si>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</si>
  <si>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</si>
  <si>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</si>
  <si>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</si>
  <si>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</si>
  <si>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</si>
  <si>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</si>
  <si>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</si>
  <si>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</si>
  <si>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</si>
  <si>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</si>
  <si>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</si>
  <si>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</si>
  <si>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Условно утвержденные расходы</t>
  </si>
  <si>
    <t>0000</t>
  </si>
  <si>
    <t>Всего расходов:</t>
  </si>
  <si>
    <t>0703</t>
  </si>
  <si>
    <t>Дополнительное образование детей</t>
  </si>
  <si>
    <t>1103</t>
  </si>
  <si>
    <t>1105</t>
  </si>
  <si>
    <t>Другие вопросы в области физической культуры и спорта</t>
  </si>
  <si>
    <t>Спорт высших достижений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</si>
  <si>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</si>
  <si>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</si>
  <si>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</si>
  <si>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</si>
  <si>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№ п/п</t>
  </si>
  <si>
    <t>Раздел, подраздел</t>
  </si>
  <si>
    <t>6</t>
  </si>
  <si>
    <t>0605</t>
  </si>
  <si>
    <t>Другие вопросы в области охраны окружающей среды</t>
  </si>
  <si>
    <t>1300</t>
  </si>
  <si>
    <t>1301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</si>
  <si>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</si>
  <si>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</si>
  <si>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Другие вопросы в области здравоохранения</t>
  </si>
  <si>
    <t>ЗДРАВООХРАНЕНИЕ</t>
  </si>
  <si>
    <t>0900</t>
  </si>
  <si>
    <t>0909</t>
  </si>
  <si>
    <t>1102</t>
  </si>
  <si>
    <t>Массовый спорт</t>
  </si>
  <si>
    <t>Сумма 
на 2025 год</t>
  </si>
  <si>
    <t xml:space="preserve">Приложение 3
к Решению Шарыповского городского Совета депутатов 
от 17.12.2024 г. № 54-211 "О бюджете городского округа города Шарыпово на 2025 год и плановый период 2026-2027 годов" </t>
  </si>
  <si>
    <t xml:space="preserve">Приложение 3
к Решению Шарыповского городского Совета депутатов "О внесении изменений и дополнений в Решение Шарыповского городского Совета депутатов от 17.12.2024 № 54-211 "О бюджете городского округа города Шарыпово на 2025 год и плановый период 2026-2027 годов""
от ___________________ №______ </t>
  </si>
  <si>
    <t>Распределение бюджетных ассигнований по разделам и подразделам 
бюджетной классификации расходов бюджетов Российской Федерации 
на 2025 год и плановый период 2026-2027 годов</t>
  </si>
  <si>
    <t>Наименование показателей бюджетной системы</t>
  </si>
  <si>
    <t>Сумма 
на 2026 год</t>
  </si>
  <si>
    <t>Сумма 
на 2027 год</t>
  </si>
  <si>
    <t>0107</t>
  </si>
  <si>
    <t>Обеспечение проведения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</si>
</sst>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family val="2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0" fillId="0" borderId="0" xfId="0" applyNumberFormat="1"/>
    <xf numFmtId="49" fontId="5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topLeftCell="A39" zoomScaleNormal="100" workbookViewId="0">
      <selection activeCell="F57" sqref="F57"/>
    </sheetView>
  </sheetViews>
  <sheetFormatPr defaultRowHeight="12.75" x14ac:dyDescent="0.2"/>
  <cols>
    <col min="1" max="1" width="8.28515625" customWidth="1"/>
    <col min="2" max="2" width="61.5703125" customWidth="1"/>
    <col min="3" max="3" width="10.7109375"/>
    <col min="4" max="32" width="15.7109375"/>
    <col min="33" max="1025" width="8.85546875"/>
  </cols>
  <sheetData>
    <row r="1" spans="1:6" ht="107.25" customHeight="1" x14ac:dyDescent="0.2">
      <c r="C1" s="1"/>
      <c r="D1" s="16" t="s">
        <v>108</v>
      </c>
      <c r="E1" s="16"/>
      <c r="F1" s="16"/>
    </row>
    <row r="2" spans="1:6" ht="18.75" customHeight="1" x14ac:dyDescent="0.2">
      <c r="C2" s="1"/>
      <c r="D2" s="1"/>
      <c r="E2" s="1"/>
      <c r="F2" s="14"/>
    </row>
    <row r="3" spans="1:6" ht="67.5" customHeight="1" x14ac:dyDescent="0.2">
      <c r="C3" s="1"/>
      <c r="D3" s="16" t="s">
        <v>107</v>
      </c>
      <c r="E3" s="16"/>
      <c r="F3" s="16"/>
    </row>
    <row r="4" spans="1:6" ht="15" x14ac:dyDescent="0.2">
      <c r="C4" s="1"/>
      <c r="D4" s="2"/>
      <c r="E4" s="1"/>
    </row>
    <row r="5" spans="1:6" x14ac:dyDescent="0.2">
      <c r="C5" s="1"/>
      <c r="D5" s="1"/>
      <c r="E5" s="1"/>
      <c r="F5" s="1"/>
    </row>
    <row r="6" spans="1:6" ht="45.75" customHeight="1" x14ac:dyDescent="0.2">
      <c r="B6" s="17" t="s">
        <v>109</v>
      </c>
      <c r="C6" s="17"/>
      <c r="D6" s="17"/>
      <c r="E6" s="17"/>
      <c r="F6" s="17"/>
    </row>
    <row r="7" spans="1:6" ht="13.5" customHeight="1" x14ac:dyDescent="0.2">
      <c r="B7" s="18"/>
      <c r="C7" s="18"/>
      <c r="D7" s="3"/>
      <c r="F7" s="1" t="s">
        <v>0</v>
      </c>
    </row>
    <row r="8" spans="1:6" ht="12.75" customHeight="1" x14ac:dyDescent="0.2">
      <c r="A8" s="19" t="s">
        <v>91</v>
      </c>
      <c r="B8" s="19" t="s">
        <v>110</v>
      </c>
      <c r="C8" s="19" t="s">
        <v>92</v>
      </c>
      <c r="D8" s="19" t="s">
        <v>106</v>
      </c>
      <c r="E8" s="19" t="s">
        <v>111</v>
      </c>
      <c r="F8" s="19" t="s">
        <v>112</v>
      </c>
    </row>
    <row r="9" spans="1:6" x14ac:dyDescent="0.2">
      <c r="A9" s="19"/>
      <c r="B9" s="19"/>
      <c r="C9" s="19"/>
      <c r="D9" s="19"/>
      <c r="E9" s="19"/>
      <c r="F9" s="19"/>
    </row>
    <row r="10" spans="1:6" x14ac:dyDescent="0.2">
      <c r="A10" s="12" t="s">
        <v>1</v>
      </c>
      <c r="B10" s="12" t="s">
        <v>2</v>
      </c>
      <c r="C10" s="12" t="s">
        <v>3</v>
      </c>
      <c r="D10" s="20" t="s">
        <v>4</v>
      </c>
      <c r="E10" s="20" t="s">
        <v>5</v>
      </c>
      <c r="F10" s="20" t="s">
        <v>93</v>
      </c>
    </row>
    <row r="11" spans="1:6" s="13" customFormat="1" x14ac:dyDescent="0.2">
      <c r="A11" s="10">
        <v>1</v>
      </c>
      <c r="B11" s="7" t="s">
        <v>6</v>
      </c>
      <c r="C11" s="8" t="s">
        <v>7</v>
      </c>
      <c r="D11" s="9">
        <f>D12+D13+D14+D15+D16+D17+D18+D19</f>
        <v>240774426.00999999</v>
      </c>
      <c r="E11" s="9">
        <f t="shared" ref="E11:F11" si="0">E12+E13+E14+E15+E16+E17+E18+E19</f>
        <v>200235412.65000001</v>
      </c>
      <c r="F11" s="9">
        <f t="shared" si="0"/>
        <v>200243702.65000001</v>
      </c>
    </row>
    <row r="12" spans="1:6" ht="25.5" x14ac:dyDescent="0.2">
      <c r="A12" s="5">
        <f t="shared" ref="A12:A60" si="1">A11+1</f>
        <v>2</v>
      </c>
      <c r="B12" s="6" t="s">
        <v>8</v>
      </c>
      <c r="C12" s="4" t="s">
        <v>9</v>
      </c>
      <c r="D12" s="15">
        <v>3572766.16</v>
      </c>
      <c r="E12" s="15">
        <v>2587120</v>
      </c>
      <c r="F12" s="15">
        <v>2587120</v>
      </c>
    </row>
    <row r="13" spans="1:6" ht="38.25" x14ac:dyDescent="0.2">
      <c r="A13" s="5">
        <f t="shared" si="1"/>
        <v>3</v>
      </c>
      <c r="B13" s="6" t="s">
        <v>10</v>
      </c>
      <c r="C13" s="4" t="s">
        <v>11</v>
      </c>
      <c r="D13" s="15">
        <v>6643492</v>
      </c>
      <c r="E13" s="15">
        <v>6074000</v>
      </c>
      <c r="F13" s="15">
        <v>6074000</v>
      </c>
    </row>
    <row r="14" spans="1:6" ht="38.25" x14ac:dyDescent="0.2">
      <c r="A14" s="5">
        <f t="shared" si="1"/>
        <v>4</v>
      </c>
      <c r="B14" s="6" t="s">
        <v>12</v>
      </c>
      <c r="C14" s="4" t="s">
        <v>13</v>
      </c>
      <c r="D14" s="15">
        <v>56201620.299999997</v>
      </c>
      <c r="E14" s="15">
        <v>46762830</v>
      </c>
      <c r="F14" s="15">
        <v>46762830</v>
      </c>
    </row>
    <row r="15" spans="1:6" x14ac:dyDescent="0.2">
      <c r="A15" s="5">
        <f t="shared" si="1"/>
        <v>5</v>
      </c>
      <c r="B15" s="6" t="s">
        <v>14</v>
      </c>
      <c r="C15" s="4" t="s">
        <v>15</v>
      </c>
      <c r="D15" s="15">
        <v>6200</v>
      </c>
      <c r="E15" s="15">
        <v>147600</v>
      </c>
      <c r="F15" s="15">
        <v>5900</v>
      </c>
    </row>
    <row r="16" spans="1:6" ht="25.5" x14ac:dyDescent="0.2">
      <c r="A16" s="5">
        <f t="shared" si="1"/>
        <v>6</v>
      </c>
      <c r="B16" s="6" t="s">
        <v>16</v>
      </c>
      <c r="C16" s="4" t="s">
        <v>17</v>
      </c>
      <c r="D16" s="15">
        <v>23247158</v>
      </c>
      <c r="E16" s="15">
        <v>18971000</v>
      </c>
      <c r="F16" s="15">
        <v>18971000</v>
      </c>
    </row>
    <row r="17" spans="1:6" x14ac:dyDescent="0.2">
      <c r="A17" s="5">
        <f t="shared" si="1"/>
        <v>7</v>
      </c>
      <c r="B17" s="6" t="s">
        <v>114</v>
      </c>
      <c r="C17" s="4" t="s">
        <v>113</v>
      </c>
      <c r="D17" s="15">
        <v>12967500</v>
      </c>
      <c r="E17" s="15">
        <v>0</v>
      </c>
      <c r="F17" s="15">
        <v>0</v>
      </c>
    </row>
    <row r="18" spans="1:6" x14ac:dyDescent="0.2">
      <c r="A18" s="5">
        <f t="shared" si="1"/>
        <v>8</v>
      </c>
      <c r="B18" s="6" t="s">
        <v>18</v>
      </c>
      <c r="C18" s="4" t="s">
        <v>19</v>
      </c>
      <c r="D18" s="15">
        <v>300000</v>
      </c>
      <c r="E18" s="15">
        <v>1500000</v>
      </c>
      <c r="F18" s="15">
        <v>1500000</v>
      </c>
    </row>
    <row r="19" spans="1:6" x14ac:dyDescent="0.2">
      <c r="A19" s="5">
        <f t="shared" si="1"/>
        <v>9</v>
      </c>
      <c r="B19" s="6" t="s">
        <v>20</v>
      </c>
      <c r="C19" s="4" t="s">
        <v>21</v>
      </c>
      <c r="D19" s="15">
        <v>137835689.55000001</v>
      </c>
      <c r="E19" s="15">
        <v>124192862.65000001</v>
      </c>
      <c r="F19" s="15">
        <v>124342852.65000001</v>
      </c>
    </row>
    <row r="20" spans="1:6" s="13" customFormat="1" ht="25.5" x14ac:dyDescent="0.2">
      <c r="A20" s="10">
        <f t="shared" si="1"/>
        <v>10</v>
      </c>
      <c r="B20" s="7" t="s">
        <v>22</v>
      </c>
      <c r="C20" s="8" t="s">
        <v>23</v>
      </c>
      <c r="D20" s="9">
        <f>D21+D22</f>
        <v>7901371.96</v>
      </c>
      <c r="E20" s="9">
        <f t="shared" ref="E20:F20" si="2">E21+E22</f>
        <v>7574723</v>
      </c>
      <c r="F20" s="9">
        <f t="shared" si="2"/>
        <v>7574723</v>
      </c>
    </row>
    <row r="21" spans="1:6" ht="25.5" x14ac:dyDescent="0.2">
      <c r="A21" s="5">
        <f t="shared" si="1"/>
        <v>11</v>
      </c>
      <c r="B21" s="6" t="s">
        <v>24</v>
      </c>
      <c r="C21" s="4" t="s">
        <v>25</v>
      </c>
      <c r="D21" s="15">
        <v>3602600</v>
      </c>
      <c r="E21" s="15">
        <v>3602600</v>
      </c>
      <c r="F21" s="15">
        <v>3602600</v>
      </c>
    </row>
    <row r="22" spans="1:6" x14ac:dyDescent="0.2">
      <c r="A22" s="5">
        <f t="shared" si="1"/>
        <v>12</v>
      </c>
      <c r="B22" s="6" t="s">
        <v>26</v>
      </c>
      <c r="C22" s="4" t="s">
        <v>27</v>
      </c>
      <c r="D22" s="15">
        <v>4298771.96</v>
      </c>
      <c r="E22" s="15">
        <v>3972123</v>
      </c>
      <c r="F22" s="15">
        <v>3972123</v>
      </c>
    </row>
    <row r="23" spans="1:6" s="13" customFormat="1" x14ac:dyDescent="0.2">
      <c r="A23" s="10">
        <f t="shared" si="1"/>
        <v>13</v>
      </c>
      <c r="B23" s="7" t="s">
        <v>28</v>
      </c>
      <c r="C23" s="8" t="s">
        <v>29</v>
      </c>
      <c r="D23" s="9">
        <f>D24+D25+D26+D27</f>
        <v>348369943.44</v>
      </c>
      <c r="E23" s="9">
        <f t="shared" ref="E23:F23" si="3">E24+E25+E26+E27</f>
        <v>114382008.15000001</v>
      </c>
      <c r="F23" s="9">
        <f t="shared" si="3"/>
        <v>114382008.15000001</v>
      </c>
    </row>
    <row r="24" spans="1:6" x14ac:dyDescent="0.2">
      <c r="A24" s="5">
        <f t="shared" si="1"/>
        <v>14</v>
      </c>
      <c r="B24" s="6" t="s">
        <v>30</v>
      </c>
      <c r="C24" s="4" t="s">
        <v>31</v>
      </c>
      <c r="D24" s="15">
        <v>768669.68</v>
      </c>
      <c r="E24" s="15">
        <v>521116</v>
      </c>
      <c r="F24" s="15">
        <v>521116</v>
      </c>
    </row>
    <row r="25" spans="1:6" x14ac:dyDescent="0.2">
      <c r="A25" s="5">
        <f>A24+1</f>
        <v>15</v>
      </c>
      <c r="B25" s="6" t="s">
        <v>32</v>
      </c>
      <c r="C25" s="4" t="s">
        <v>33</v>
      </c>
      <c r="D25" s="15">
        <v>58500000</v>
      </c>
      <c r="E25" s="15">
        <v>58500000</v>
      </c>
      <c r="F25" s="15">
        <v>58500000</v>
      </c>
    </row>
    <row r="26" spans="1:6" x14ac:dyDescent="0.2">
      <c r="A26" s="5">
        <f t="shared" si="1"/>
        <v>16</v>
      </c>
      <c r="B26" s="6" t="s">
        <v>34</v>
      </c>
      <c r="C26" s="4" t="s">
        <v>35</v>
      </c>
      <c r="D26" s="15">
        <v>187567525.90000001</v>
      </c>
      <c r="E26" s="15">
        <v>48537700</v>
      </c>
      <c r="F26" s="15">
        <v>48537700</v>
      </c>
    </row>
    <row r="27" spans="1:6" x14ac:dyDescent="0.2">
      <c r="A27" s="5">
        <f t="shared" si="1"/>
        <v>17</v>
      </c>
      <c r="B27" s="6" t="s">
        <v>36</v>
      </c>
      <c r="C27" s="4" t="s">
        <v>37</v>
      </c>
      <c r="D27" s="15">
        <v>101533747.86</v>
      </c>
      <c r="E27" s="15">
        <v>6823192.1500000004</v>
      </c>
      <c r="F27" s="15">
        <v>6823192.1500000004</v>
      </c>
    </row>
    <row r="28" spans="1:6" s="13" customFormat="1" x14ac:dyDescent="0.2">
      <c r="A28" s="10">
        <f t="shared" si="1"/>
        <v>18</v>
      </c>
      <c r="B28" s="7" t="s">
        <v>38</v>
      </c>
      <c r="C28" s="8" t="s">
        <v>39</v>
      </c>
      <c r="D28" s="9">
        <f>D29+D30+D31+D32</f>
        <v>331656524.09000003</v>
      </c>
      <c r="E28" s="9">
        <f t="shared" ref="E28:F28" si="4">E29+E30+E31+E32</f>
        <v>90976889.650000006</v>
      </c>
      <c r="F28" s="9">
        <f t="shared" si="4"/>
        <v>90327837.600000009</v>
      </c>
    </row>
    <row r="29" spans="1:6" x14ac:dyDescent="0.2">
      <c r="A29" s="5">
        <f t="shared" si="1"/>
        <v>19</v>
      </c>
      <c r="B29" s="6" t="s">
        <v>40</v>
      </c>
      <c r="C29" s="4" t="s">
        <v>41</v>
      </c>
      <c r="D29" s="15">
        <v>9111740.3100000005</v>
      </c>
      <c r="E29" s="15">
        <v>7977100</v>
      </c>
      <c r="F29" s="15">
        <v>7977100</v>
      </c>
    </row>
    <row r="30" spans="1:6" x14ac:dyDescent="0.2">
      <c r="A30" s="5">
        <f t="shared" si="1"/>
        <v>20</v>
      </c>
      <c r="B30" s="6" t="s">
        <v>42</v>
      </c>
      <c r="C30" s="4" t="s">
        <v>43</v>
      </c>
      <c r="D30" s="15">
        <v>10124500</v>
      </c>
      <c r="E30" s="15">
        <v>10124500</v>
      </c>
      <c r="F30" s="15">
        <v>10124500</v>
      </c>
    </row>
    <row r="31" spans="1:6" x14ac:dyDescent="0.2">
      <c r="A31" s="5">
        <f t="shared" si="1"/>
        <v>21</v>
      </c>
      <c r="B31" s="6" t="s">
        <v>44</v>
      </c>
      <c r="C31" s="4" t="s">
        <v>45</v>
      </c>
      <c r="D31" s="15">
        <v>252058593.18000001</v>
      </c>
      <c r="E31" s="15">
        <v>52602145.920000002</v>
      </c>
      <c r="F31" s="15">
        <v>51953093.869999997</v>
      </c>
    </row>
    <row r="32" spans="1:6" x14ac:dyDescent="0.2">
      <c r="A32" s="5">
        <f t="shared" si="1"/>
        <v>22</v>
      </c>
      <c r="B32" s="6" t="s">
        <v>46</v>
      </c>
      <c r="C32" s="4" t="s">
        <v>47</v>
      </c>
      <c r="D32" s="15">
        <v>60361690.600000001</v>
      </c>
      <c r="E32" s="15">
        <v>20273143.73</v>
      </c>
      <c r="F32" s="15">
        <v>20273143.73</v>
      </c>
    </row>
    <row r="33" spans="1:6" s="13" customFormat="1" x14ac:dyDescent="0.2">
      <c r="A33" s="10">
        <f t="shared" si="1"/>
        <v>23</v>
      </c>
      <c r="B33" s="7" t="s">
        <v>87</v>
      </c>
      <c r="C33" s="8" t="s">
        <v>88</v>
      </c>
      <c r="D33" s="9">
        <f>D34+D35</f>
        <v>4877917.4399999995</v>
      </c>
      <c r="E33" s="9">
        <f t="shared" ref="E33:F33" si="5">E34+E35</f>
        <v>810700</v>
      </c>
      <c r="F33" s="9">
        <f t="shared" si="5"/>
        <v>810700</v>
      </c>
    </row>
    <row r="34" spans="1:6" x14ac:dyDescent="0.2">
      <c r="A34" s="5">
        <f t="shared" si="1"/>
        <v>24</v>
      </c>
      <c r="B34" s="6" t="s">
        <v>89</v>
      </c>
      <c r="C34" s="4" t="s">
        <v>90</v>
      </c>
      <c r="D34" s="15">
        <v>1769272.44</v>
      </c>
      <c r="E34" s="15">
        <v>776800</v>
      </c>
      <c r="F34" s="15">
        <v>776800</v>
      </c>
    </row>
    <row r="35" spans="1:6" x14ac:dyDescent="0.2">
      <c r="A35" s="5">
        <f t="shared" si="1"/>
        <v>25</v>
      </c>
      <c r="B35" s="6" t="s">
        <v>95</v>
      </c>
      <c r="C35" s="4" t="s">
        <v>94</v>
      </c>
      <c r="D35" s="15">
        <v>3108645</v>
      </c>
      <c r="E35" s="15">
        <v>33900</v>
      </c>
      <c r="F35" s="15">
        <v>33900</v>
      </c>
    </row>
    <row r="36" spans="1:6" s="13" customFormat="1" x14ac:dyDescent="0.2">
      <c r="A36" s="10">
        <f t="shared" si="1"/>
        <v>26</v>
      </c>
      <c r="B36" s="7" t="s">
        <v>48</v>
      </c>
      <c r="C36" s="8" t="s">
        <v>49</v>
      </c>
      <c r="D36" s="9">
        <f>D37+D38+D39+D40+D41</f>
        <v>1512846276.0900004</v>
      </c>
      <c r="E36" s="9">
        <f>E37+E38+E39+E40+E41</f>
        <v>1401347618.0500002</v>
      </c>
      <c r="F36" s="9">
        <f t="shared" ref="F36" si="6">F37+F38+F39+F40+F41</f>
        <v>1390771121.7100003</v>
      </c>
    </row>
    <row r="37" spans="1:6" x14ac:dyDescent="0.2">
      <c r="A37" s="5">
        <f t="shared" si="1"/>
        <v>27</v>
      </c>
      <c r="B37" s="6" t="s">
        <v>50</v>
      </c>
      <c r="C37" s="4" t="s">
        <v>51</v>
      </c>
      <c r="D37" s="15">
        <v>593336294.19000006</v>
      </c>
      <c r="E37" s="15">
        <v>617008626.51999998</v>
      </c>
      <c r="F37" s="15">
        <v>622564657.20000005</v>
      </c>
    </row>
    <row r="38" spans="1:6" x14ac:dyDescent="0.2">
      <c r="A38" s="5">
        <f t="shared" si="1"/>
        <v>28</v>
      </c>
      <c r="B38" s="6" t="s">
        <v>52</v>
      </c>
      <c r="C38" s="4" t="s">
        <v>53</v>
      </c>
      <c r="D38" s="15">
        <v>704645377.16999996</v>
      </c>
      <c r="E38" s="15">
        <v>598244983.05999994</v>
      </c>
      <c r="F38" s="15">
        <v>582112456.03999996</v>
      </c>
    </row>
    <row r="39" spans="1:6" x14ac:dyDescent="0.2">
      <c r="A39" s="5">
        <f t="shared" si="1"/>
        <v>29</v>
      </c>
      <c r="B39" s="6" t="s">
        <v>82</v>
      </c>
      <c r="C39" s="4" t="s">
        <v>81</v>
      </c>
      <c r="D39" s="15">
        <v>134119408.39</v>
      </c>
      <c r="E39" s="15">
        <v>116037429.93000001</v>
      </c>
      <c r="F39" s="15">
        <v>116037429.93000001</v>
      </c>
    </row>
    <row r="40" spans="1:6" x14ac:dyDescent="0.2">
      <c r="A40" s="5">
        <f t="shared" si="1"/>
        <v>30</v>
      </c>
      <c r="B40" s="6" t="s">
        <v>54</v>
      </c>
      <c r="C40" s="4" t="s">
        <v>55</v>
      </c>
      <c r="D40" s="15">
        <v>17696554.379999999</v>
      </c>
      <c r="E40" s="15">
        <v>16144552.140000001</v>
      </c>
      <c r="F40" s="15">
        <v>16144552.140000001</v>
      </c>
    </row>
    <row r="41" spans="1:6" x14ac:dyDescent="0.2">
      <c r="A41" s="5">
        <f t="shared" si="1"/>
        <v>31</v>
      </c>
      <c r="B41" s="6" t="s">
        <v>56</v>
      </c>
      <c r="C41" s="4" t="s">
        <v>57</v>
      </c>
      <c r="D41" s="15">
        <v>63048641.960000001</v>
      </c>
      <c r="E41" s="15">
        <v>53912026.399999999</v>
      </c>
      <c r="F41" s="15">
        <v>53912026.399999999</v>
      </c>
    </row>
    <row r="42" spans="1:6" s="13" customFormat="1" x14ac:dyDescent="0.2">
      <c r="A42" s="10">
        <f t="shared" si="1"/>
        <v>32</v>
      </c>
      <c r="B42" s="7" t="s">
        <v>58</v>
      </c>
      <c r="C42" s="8" t="s">
        <v>59</v>
      </c>
      <c r="D42" s="9">
        <f>D43+D44</f>
        <v>107555289.82000001</v>
      </c>
      <c r="E42" s="9">
        <f t="shared" ref="E42:F42" si="7">E43+E44</f>
        <v>80583058.070000008</v>
      </c>
      <c r="F42" s="9">
        <f t="shared" si="7"/>
        <v>80510068.070000008</v>
      </c>
    </row>
    <row r="43" spans="1:6" x14ac:dyDescent="0.2">
      <c r="A43" s="5">
        <f t="shared" si="1"/>
        <v>33</v>
      </c>
      <c r="B43" s="6" t="s">
        <v>60</v>
      </c>
      <c r="C43" s="4" t="s">
        <v>61</v>
      </c>
      <c r="D43" s="15">
        <v>102684002.23</v>
      </c>
      <c r="E43" s="15">
        <v>76686994.480000004</v>
      </c>
      <c r="F43" s="15">
        <v>76614004.480000004</v>
      </c>
    </row>
    <row r="44" spans="1:6" x14ac:dyDescent="0.2">
      <c r="A44" s="5">
        <f t="shared" si="1"/>
        <v>34</v>
      </c>
      <c r="B44" s="6" t="s">
        <v>62</v>
      </c>
      <c r="C44" s="4" t="s">
        <v>63</v>
      </c>
      <c r="D44" s="15">
        <v>4871287.59</v>
      </c>
      <c r="E44" s="15">
        <v>3896063.59</v>
      </c>
      <c r="F44" s="15">
        <v>3896063.59</v>
      </c>
    </row>
    <row r="45" spans="1:6" x14ac:dyDescent="0.2">
      <c r="A45" s="10">
        <f t="shared" si="1"/>
        <v>35</v>
      </c>
      <c r="B45" s="7" t="s">
        <v>101</v>
      </c>
      <c r="C45" s="8" t="s">
        <v>102</v>
      </c>
      <c r="D45" s="9">
        <f>D46</f>
        <v>65592</v>
      </c>
      <c r="E45" s="9">
        <f t="shared" ref="E45:F45" si="8">E46</f>
        <v>0</v>
      </c>
      <c r="F45" s="9">
        <f t="shared" si="8"/>
        <v>0</v>
      </c>
    </row>
    <row r="46" spans="1:6" x14ac:dyDescent="0.2">
      <c r="A46" s="5">
        <f t="shared" si="1"/>
        <v>36</v>
      </c>
      <c r="B46" s="6" t="s">
        <v>100</v>
      </c>
      <c r="C46" s="4" t="s">
        <v>103</v>
      </c>
      <c r="D46" s="15">
        <v>65592</v>
      </c>
      <c r="E46" s="15">
        <v>0</v>
      </c>
      <c r="F46" s="15">
        <v>0</v>
      </c>
    </row>
    <row r="47" spans="1:6" s="13" customFormat="1" x14ac:dyDescent="0.2">
      <c r="A47" s="10">
        <f t="shared" si="1"/>
        <v>37</v>
      </c>
      <c r="B47" s="7" t="s">
        <v>64</v>
      </c>
      <c r="C47" s="8" t="s">
        <v>65</v>
      </c>
      <c r="D47" s="9">
        <f>D48+D49+D50+D51</f>
        <v>66685614.480000004</v>
      </c>
      <c r="E47" s="9">
        <f t="shared" ref="E47:F47" si="9">E48+E49+E50+E51</f>
        <v>64085845.609999999</v>
      </c>
      <c r="F47" s="9">
        <f t="shared" si="9"/>
        <v>62325827.539999999</v>
      </c>
    </row>
    <row r="48" spans="1:6" x14ac:dyDescent="0.2">
      <c r="A48" s="5">
        <f t="shared" si="1"/>
        <v>38</v>
      </c>
      <c r="B48" s="6" t="s">
        <v>66</v>
      </c>
      <c r="C48" s="4" t="s">
        <v>67</v>
      </c>
      <c r="D48" s="15">
        <v>3215900</v>
      </c>
      <c r="E48" s="15">
        <v>3215900</v>
      </c>
      <c r="F48" s="15">
        <v>3215900</v>
      </c>
    </row>
    <row r="49" spans="1:6" x14ac:dyDescent="0.2">
      <c r="A49" s="5">
        <f t="shared" si="1"/>
        <v>39</v>
      </c>
      <c r="B49" s="6" t="s">
        <v>68</v>
      </c>
      <c r="C49" s="4" t="s">
        <v>69</v>
      </c>
      <c r="D49" s="15">
        <v>39364277.68</v>
      </c>
      <c r="E49" s="15">
        <v>37363376.780000001</v>
      </c>
      <c r="F49" s="15">
        <v>36529743.149999999</v>
      </c>
    </row>
    <row r="50" spans="1:6" x14ac:dyDescent="0.2">
      <c r="A50" s="5">
        <f t="shared" si="1"/>
        <v>40</v>
      </c>
      <c r="B50" s="6" t="s">
        <v>70</v>
      </c>
      <c r="C50" s="4" t="s">
        <v>71</v>
      </c>
      <c r="D50" s="15">
        <v>22908536.800000001</v>
      </c>
      <c r="E50" s="15">
        <v>22477368.829999998</v>
      </c>
      <c r="F50" s="15">
        <v>21550984.390000001</v>
      </c>
    </row>
    <row r="51" spans="1:6" x14ac:dyDescent="0.2">
      <c r="A51" s="5">
        <f t="shared" si="1"/>
        <v>41</v>
      </c>
      <c r="B51" s="6" t="s">
        <v>72</v>
      </c>
      <c r="C51" s="4" t="s">
        <v>73</v>
      </c>
      <c r="D51" s="15">
        <v>1196900</v>
      </c>
      <c r="E51" s="15">
        <v>1029200</v>
      </c>
      <c r="F51" s="15">
        <v>1029200</v>
      </c>
    </row>
    <row r="52" spans="1:6" s="13" customFormat="1" x14ac:dyDescent="0.2">
      <c r="A52" s="10">
        <f t="shared" si="1"/>
        <v>42</v>
      </c>
      <c r="B52" s="7" t="s">
        <v>74</v>
      </c>
      <c r="C52" s="8" t="s">
        <v>75</v>
      </c>
      <c r="D52" s="9">
        <f>D53+D54+D55+D56</f>
        <v>256867205.62</v>
      </c>
      <c r="E52" s="9">
        <f t="shared" ref="E52:F52" si="10">E53+E54+E55+E56</f>
        <v>123183447.86000001</v>
      </c>
      <c r="F52" s="9">
        <f t="shared" si="10"/>
        <v>118183447.86000001</v>
      </c>
    </row>
    <row r="53" spans="1:6" x14ac:dyDescent="0.2">
      <c r="A53" s="5">
        <f t="shared" si="1"/>
        <v>43</v>
      </c>
      <c r="B53" s="6" t="s">
        <v>76</v>
      </c>
      <c r="C53" s="4" t="s">
        <v>77</v>
      </c>
      <c r="D53" s="15">
        <v>21976044.93</v>
      </c>
      <c r="E53" s="15">
        <v>24130211.09</v>
      </c>
      <c r="F53" s="15">
        <v>24130211.09</v>
      </c>
    </row>
    <row r="54" spans="1:6" x14ac:dyDescent="0.2">
      <c r="A54" s="5">
        <f t="shared" si="1"/>
        <v>44</v>
      </c>
      <c r="B54" s="6" t="s">
        <v>105</v>
      </c>
      <c r="C54" s="4" t="s">
        <v>104</v>
      </c>
      <c r="D54" s="15">
        <v>64472358.359999999</v>
      </c>
      <c r="E54" s="15">
        <v>6403727.7199999997</v>
      </c>
      <c r="F54" s="15">
        <v>1403727.72</v>
      </c>
    </row>
    <row r="55" spans="1:6" x14ac:dyDescent="0.2">
      <c r="A55" s="5">
        <f t="shared" si="1"/>
        <v>45</v>
      </c>
      <c r="B55" s="6" t="s">
        <v>86</v>
      </c>
      <c r="C55" s="4" t="s">
        <v>83</v>
      </c>
      <c r="D55" s="15">
        <v>50625973.700000003</v>
      </c>
      <c r="E55" s="15">
        <v>44288747.560000002</v>
      </c>
      <c r="F55" s="15">
        <v>44288747.560000002</v>
      </c>
    </row>
    <row r="56" spans="1:6" x14ac:dyDescent="0.2">
      <c r="A56" s="5">
        <f t="shared" si="1"/>
        <v>46</v>
      </c>
      <c r="B56" s="6" t="s">
        <v>85</v>
      </c>
      <c r="C56" s="4" t="s">
        <v>84</v>
      </c>
      <c r="D56" s="15">
        <v>119792828.63</v>
      </c>
      <c r="E56" s="15">
        <v>48360761.490000002</v>
      </c>
      <c r="F56" s="15">
        <v>48360761.490000002</v>
      </c>
    </row>
    <row r="57" spans="1:6" s="13" customFormat="1" ht="25.5" x14ac:dyDescent="0.2">
      <c r="A57" s="10">
        <f t="shared" si="1"/>
        <v>47</v>
      </c>
      <c r="B57" s="7" t="s">
        <v>98</v>
      </c>
      <c r="C57" s="8" t="s">
        <v>96</v>
      </c>
      <c r="D57" s="9">
        <f>D58</f>
        <v>50000</v>
      </c>
      <c r="E57" s="9">
        <f t="shared" ref="E57:F57" si="11">E58</f>
        <v>1000000</v>
      </c>
      <c r="F57" s="9">
        <f t="shared" si="11"/>
        <v>1000000</v>
      </c>
    </row>
    <row r="58" spans="1:6" x14ac:dyDescent="0.2">
      <c r="A58" s="5">
        <f t="shared" si="1"/>
        <v>48</v>
      </c>
      <c r="B58" s="6" t="s">
        <v>99</v>
      </c>
      <c r="C58" s="4" t="s">
        <v>97</v>
      </c>
      <c r="D58" s="15">
        <v>50000</v>
      </c>
      <c r="E58" s="15">
        <v>1000000</v>
      </c>
      <c r="F58" s="15">
        <v>1000000</v>
      </c>
    </row>
    <row r="59" spans="1:6" s="13" customFormat="1" x14ac:dyDescent="0.2">
      <c r="A59" s="10">
        <f t="shared" si="1"/>
        <v>49</v>
      </c>
      <c r="B59" s="7" t="s">
        <v>78</v>
      </c>
      <c r="C59" s="8" t="s">
        <v>79</v>
      </c>
      <c r="D59" s="9">
        <v>0</v>
      </c>
      <c r="E59" s="9">
        <v>26374500</v>
      </c>
      <c r="F59" s="9">
        <v>54043400</v>
      </c>
    </row>
    <row r="60" spans="1:6" x14ac:dyDescent="0.2">
      <c r="A60" s="10">
        <f t="shared" si="1"/>
        <v>50</v>
      </c>
      <c r="B60" s="7" t="s">
        <v>80</v>
      </c>
      <c r="C60" s="8"/>
      <c r="D60" s="9">
        <f>D11+D20+D23+D28+D33+D36+D42+D45+D47+D52+D57+D59</f>
        <v>2877650160.9500008</v>
      </c>
      <c r="E60" s="9">
        <f t="shared" ref="E60:F60" si="12">E11+E20+E23+E28+E33+E36+E42+E45+E47+E52+E57+E59</f>
        <v>2110554203.04</v>
      </c>
      <c r="F60" s="9">
        <f t="shared" si="12"/>
        <v>2120172836.5800004</v>
      </c>
    </row>
    <row r="61" spans="1:6" x14ac:dyDescent="0.2">
      <c r="E61" s="11"/>
      <c r="F61" s="11"/>
    </row>
    <row r="62" spans="1:6" x14ac:dyDescent="0.2">
      <c r="E62" s="11"/>
      <c r="F62" s="11"/>
    </row>
  </sheetData>
  <mergeCells count="10">
    <mergeCell ref="D1:F1"/>
    <mergeCell ref="D3:F3"/>
    <mergeCell ref="B6:F6"/>
    <mergeCell ref="B7:C7"/>
    <mergeCell ref="A8:A9"/>
    <mergeCell ref="B8:B9"/>
    <mergeCell ref="C8:C9"/>
    <mergeCell ref="D8:D9"/>
    <mergeCell ref="E8:E9"/>
    <mergeCell ref="F8:F9"/>
  </mergeCells>
  <pageMargins left="0.98402777777777795" right="0.59027777777777801" top="0.59027777777777801" bottom="0.59027777777777801" header="0.51180555555555496" footer="0.51180555555555496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2621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Роспись расходов</vt:lpstr>
      <vt:lpstr>'Роспись расходов'!BFT_Print_Titles</vt:lpstr>
      <vt:lpstr>'Роспись расходов'!Print_Titles_0</vt:lpstr>
      <vt:lpstr>'Роспись расходов'!Print_Titles_0_0</vt:lpstr>
      <vt:lpstr>'Роспись расходов'!Print_Titles_0_0_0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Шарыпово ФУ</cp:lastModifiedBy>
  <cp:revision>9</cp:revision>
  <cp:lastPrinted>2025-03-27T07:37:39Z</cp:lastPrinted>
  <dcterms:created xsi:type="dcterms:W3CDTF">1996-10-08T23:32:33Z</dcterms:created>
  <dcterms:modified xsi:type="dcterms:W3CDTF">2025-07-03T01:55:02Z</dcterms:modified>
  <dc:language>ru-RU</dc:language>
</cp:coreProperties>
</file>